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codeName="ThisWorkbook" defaultThemeVersion="124226"/>
  <mc:AlternateContent xmlns:mc="http://schemas.openxmlformats.org/markup-compatibility/2006">
    <mc:Choice Requires="x15">
      <x15ac:absPath xmlns:x15ac="http://schemas.microsoft.com/office/spreadsheetml/2010/11/ac" url="https://crdcaus.sharepoint.com/sites/Projects/Shared Documents/General/Templates current/Applications/23-24 draft MB/"/>
    </mc:Choice>
  </mc:AlternateContent>
  <xr:revisionPtr revIDLastSave="0" documentId="8_{0CE0EA5F-8BA9-4554-855D-4D7484A1C877}" xr6:coauthVersionLast="47" xr6:coauthVersionMax="47" xr10:uidLastSave="{00000000-0000-0000-0000-000000000000}"/>
  <bookViews>
    <workbookView xWindow="28680" yWindow="-120" windowWidth="29040" windowHeight="15840" tabRatio="845" xr2:uid="{00000000-000D-0000-FFFF-FFFF00000000}"/>
  </bookViews>
  <sheets>
    <sheet name="Instructions" sheetId="11" r:id="rId1"/>
    <sheet name="Budget Summary" sheetId="7" r:id="rId2"/>
    <sheet name="Salary On-costs" sheetId="23" r:id="rId3"/>
    <sheet name="Budget Year 1 $" sheetId="8" r:id="rId4"/>
    <sheet name="Budget Year 2 $" sheetId="17" r:id="rId5"/>
    <sheet name="Budget Year 3 $" sheetId="19" r:id="rId6"/>
    <sheet name="Budget Year 4 $" sheetId="21" r:id="rId7"/>
    <sheet name="Budget Year 5 $" sheetId="22" r:id="rId8"/>
  </sheets>
  <definedNames>
    <definedName name="CCCCRCSubprogram">#REF!</definedName>
    <definedName name="CommercialSignificance">#REF!</definedName>
    <definedName name="ConditionsofUse">#REF!</definedName>
    <definedName name="ConfidentialityIssues">#REF!</definedName>
    <definedName name="CRDCStrategy">#REF!</definedName>
    <definedName name="CRDCStrategyv1">#REF!</definedName>
    <definedName name="ExistingIPCategory">#REF!</definedName>
    <definedName name="IPCategory">#REF!</definedName>
    <definedName name="IPdescription">#REF!</definedName>
    <definedName name="NationalPriorities">#REF!</definedName>
    <definedName name="NationalPriorities2">#REF!</definedName>
    <definedName name="NatureofIP">#REF!</definedName>
    <definedName name="_xlnm.Print_Area" localSheetId="1">'Budget Summary'!$B$1:$I$30</definedName>
    <definedName name="_xlnm.Print_Area" localSheetId="3">'Budget Year 1 $'!$A$1:$K$66</definedName>
    <definedName name="_xlnm.Print_Area" localSheetId="4">'Budget Year 2 $'!$A$1:$K$66</definedName>
    <definedName name="_xlnm.Print_Area" localSheetId="5">'Budget Year 3 $'!$A$1:$K$66</definedName>
    <definedName name="_xlnm.Print_Area" localSheetId="6">'Budget Year 4 $'!$A$1:$K$66</definedName>
    <definedName name="_xlnm.Print_Area" localSheetId="7">'Budget Year 5 $'!$A$1:$K$66</definedName>
    <definedName name="_xlnm.Print_Area" localSheetId="0">Instructions!$A$1:$B$35</definedName>
    <definedName name="TypeofResearch">#REF!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 r="C2" i="23"/>
  <c r="D2" i="23"/>
  <c r="D50" i="21"/>
  <c r="D45" i="22"/>
  <c r="K45" i="22" s="1"/>
  <c r="K46" i="22" s="1"/>
  <c r="I54" i="8"/>
  <c r="J54" i="8" s="1"/>
  <c r="E11" i="8" s="1"/>
  <c r="I53" i="8"/>
  <c r="J53" i="8" s="1"/>
  <c r="E10" i="8" s="1"/>
  <c r="I52" i="8"/>
  <c r="D9" i="8" s="1"/>
  <c r="I51" i="8"/>
  <c r="J51" i="8" s="1"/>
  <c r="E8" i="8" s="1"/>
  <c r="B11" i="7"/>
  <c r="B13" i="23"/>
  <c r="D50" i="8" s="1"/>
  <c r="I50" i="8" s="1"/>
  <c r="D7" i="8" s="1"/>
  <c r="D50" i="22"/>
  <c r="I50" i="22"/>
  <c r="J50" i="22"/>
  <c r="I50" i="21"/>
  <c r="J50" i="21" s="1"/>
  <c r="D50" i="19"/>
  <c r="I50" i="19" s="1"/>
  <c r="K50" i="22"/>
  <c r="K50" i="8"/>
  <c r="I51" i="22"/>
  <c r="J51" i="22"/>
  <c r="K51" i="22"/>
  <c r="K66" i="22"/>
  <c r="I52" i="22"/>
  <c r="J52" i="22"/>
  <c r="K52" i="22"/>
  <c r="I53" i="22"/>
  <c r="J53" i="22"/>
  <c r="K53" i="22"/>
  <c r="I54" i="22"/>
  <c r="J54" i="22"/>
  <c r="K54" i="22"/>
  <c r="I55" i="22"/>
  <c r="J55" i="22"/>
  <c r="K55" i="22"/>
  <c r="I56" i="22"/>
  <c r="J56" i="22"/>
  <c r="K56" i="22"/>
  <c r="I57" i="22"/>
  <c r="J57" i="22"/>
  <c r="K57" i="22"/>
  <c r="I58" i="22"/>
  <c r="J58" i="22"/>
  <c r="K58" i="22"/>
  <c r="I59" i="22"/>
  <c r="J59" i="22"/>
  <c r="K59" i="22"/>
  <c r="I60" i="22"/>
  <c r="J60" i="22"/>
  <c r="K60" i="22"/>
  <c r="I61" i="22"/>
  <c r="J61" i="22"/>
  <c r="K61" i="22"/>
  <c r="I62" i="22"/>
  <c r="J62" i="22"/>
  <c r="K62" i="22"/>
  <c r="I63" i="22"/>
  <c r="J63" i="22"/>
  <c r="K63" i="22"/>
  <c r="I64" i="22"/>
  <c r="J64" i="22"/>
  <c r="K64" i="22"/>
  <c r="I65" i="22"/>
  <c r="J65" i="22"/>
  <c r="K65" i="22"/>
  <c r="K50" i="21"/>
  <c r="I51" i="21"/>
  <c r="J51" i="21"/>
  <c r="K51" i="21"/>
  <c r="I52" i="21"/>
  <c r="J52" i="21"/>
  <c r="K52" i="21"/>
  <c r="I53" i="21"/>
  <c r="J53" i="21"/>
  <c r="K53" i="21"/>
  <c r="K66" i="21"/>
  <c r="I54" i="21"/>
  <c r="J54" i="21"/>
  <c r="K54" i="21"/>
  <c r="I55" i="21"/>
  <c r="J55" i="21"/>
  <c r="K55" i="21"/>
  <c r="I56" i="21"/>
  <c r="J56" i="21"/>
  <c r="K56" i="21"/>
  <c r="I57" i="21"/>
  <c r="J57" i="21"/>
  <c r="K57" i="21"/>
  <c r="I58" i="21"/>
  <c r="J58" i="21"/>
  <c r="K58" i="21"/>
  <c r="I59" i="21"/>
  <c r="J59" i="21"/>
  <c r="K59" i="21"/>
  <c r="I60" i="21"/>
  <c r="J60" i="21"/>
  <c r="K60" i="21"/>
  <c r="I61" i="21"/>
  <c r="J61" i="21"/>
  <c r="K61" i="21"/>
  <c r="I62" i="21"/>
  <c r="J62" i="21"/>
  <c r="K62" i="21"/>
  <c r="I63" i="21"/>
  <c r="J63" i="21"/>
  <c r="K63" i="21"/>
  <c r="I64" i="21"/>
  <c r="J64" i="21"/>
  <c r="K64" i="21"/>
  <c r="I65" i="21"/>
  <c r="J65" i="21"/>
  <c r="K65" i="21"/>
  <c r="K50" i="19"/>
  <c r="I51" i="19"/>
  <c r="J51" i="19"/>
  <c r="K51" i="19"/>
  <c r="I52" i="19"/>
  <c r="J52" i="19"/>
  <c r="K52" i="19"/>
  <c r="K66" i="19"/>
  <c r="I53" i="19"/>
  <c r="J53" i="19"/>
  <c r="K53" i="19"/>
  <c r="I54" i="19"/>
  <c r="J54" i="19"/>
  <c r="K54" i="19"/>
  <c r="I55" i="19"/>
  <c r="J55" i="19"/>
  <c r="K55" i="19"/>
  <c r="I56" i="19"/>
  <c r="J56" i="19"/>
  <c r="K56" i="19"/>
  <c r="I57" i="19"/>
  <c r="J57" i="19"/>
  <c r="K57" i="19"/>
  <c r="I58" i="19"/>
  <c r="J58" i="19"/>
  <c r="K58" i="19"/>
  <c r="I59" i="19"/>
  <c r="J59" i="19"/>
  <c r="K59" i="19"/>
  <c r="I60" i="19"/>
  <c r="J60" i="19"/>
  <c r="K60" i="19"/>
  <c r="I61" i="19"/>
  <c r="J61" i="19"/>
  <c r="K61" i="19"/>
  <c r="I62" i="19"/>
  <c r="J62" i="19"/>
  <c r="K62" i="19"/>
  <c r="I63" i="19"/>
  <c r="J63" i="19"/>
  <c r="K63" i="19"/>
  <c r="I64" i="19"/>
  <c r="J64" i="19"/>
  <c r="K64" i="19"/>
  <c r="I65" i="19"/>
  <c r="J65" i="19"/>
  <c r="K65" i="19"/>
  <c r="I49" i="19"/>
  <c r="J49" i="19"/>
  <c r="K49" i="19"/>
  <c r="K50" i="17"/>
  <c r="I51" i="17"/>
  <c r="J51" i="17"/>
  <c r="E8" i="17"/>
  <c r="K51" i="17"/>
  <c r="K66" i="17"/>
  <c r="I52" i="17"/>
  <c r="J52" i="17"/>
  <c r="E9" i="17"/>
  <c r="K52" i="17"/>
  <c r="I53" i="17"/>
  <c r="J53" i="17"/>
  <c r="E10" i="17"/>
  <c r="K53" i="17"/>
  <c r="I54" i="17"/>
  <c r="J54" i="17"/>
  <c r="E11" i="17"/>
  <c r="K54" i="17"/>
  <c r="I55" i="17"/>
  <c r="J55" i="17"/>
  <c r="E12" i="17"/>
  <c r="K55" i="17"/>
  <c r="I56" i="17"/>
  <c r="J56" i="17"/>
  <c r="K56" i="17"/>
  <c r="I57" i="17"/>
  <c r="J57" i="17"/>
  <c r="E14" i="17"/>
  <c r="K57" i="17"/>
  <c r="I58" i="17"/>
  <c r="J58" i="17"/>
  <c r="G15" i="17"/>
  <c r="K58" i="17"/>
  <c r="I59" i="17"/>
  <c r="J59" i="17"/>
  <c r="K59" i="17"/>
  <c r="I60" i="17"/>
  <c r="J60" i="17"/>
  <c r="H17" i="17"/>
  <c r="K60" i="17"/>
  <c r="I61" i="17"/>
  <c r="J61" i="17"/>
  <c r="H18" i="17"/>
  <c r="K18" i="17"/>
  <c r="K61" i="17"/>
  <c r="I62" i="17"/>
  <c r="J62" i="17"/>
  <c r="K62" i="17"/>
  <c r="I63" i="17"/>
  <c r="J63" i="17"/>
  <c r="I20" i="17"/>
  <c r="K63" i="17"/>
  <c r="I64" i="17"/>
  <c r="J64" i="17"/>
  <c r="K64" i="17"/>
  <c r="I65" i="17"/>
  <c r="J65" i="17"/>
  <c r="K65" i="17"/>
  <c r="I60" i="8"/>
  <c r="D17" i="8" s="1"/>
  <c r="J60" i="8"/>
  <c r="H17" i="8" s="1"/>
  <c r="H23" i="8" s="1"/>
  <c r="H44" i="8" s="1"/>
  <c r="K60" i="8"/>
  <c r="H45" i="8" s="1"/>
  <c r="C18" i="7" s="1"/>
  <c r="H18" i="7" s="1"/>
  <c r="I59" i="8"/>
  <c r="J59" i="8" s="1"/>
  <c r="G16" i="8" s="1"/>
  <c r="K59" i="8"/>
  <c r="I58" i="8"/>
  <c r="J58" i="8"/>
  <c r="G15" i="8" s="1"/>
  <c r="K58" i="8"/>
  <c r="G45" i="8" s="1"/>
  <c r="C16" i="7" s="1"/>
  <c r="H16" i="7" s="1"/>
  <c r="K51" i="8"/>
  <c r="K52" i="8"/>
  <c r="K53" i="8"/>
  <c r="K54" i="8"/>
  <c r="I55" i="8"/>
  <c r="D12" i="8" s="1"/>
  <c r="J55" i="8"/>
  <c r="E12" i="8" s="1"/>
  <c r="K55" i="8"/>
  <c r="I56" i="8"/>
  <c r="J56" i="8" s="1"/>
  <c r="E13" i="8" s="1"/>
  <c r="K56" i="8"/>
  <c r="I57" i="8"/>
  <c r="J57" i="8" s="1"/>
  <c r="E14" i="8" s="1"/>
  <c r="K57" i="8"/>
  <c r="D8" i="17"/>
  <c r="K8" i="17"/>
  <c r="D10" i="17"/>
  <c r="K10" i="17"/>
  <c r="D11" i="17"/>
  <c r="D12" i="17"/>
  <c r="D13" i="17"/>
  <c r="K13" i="17"/>
  <c r="E13" i="17"/>
  <c r="D14" i="17"/>
  <c r="K14" i="17"/>
  <c r="D16" i="17"/>
  <c r="K16" i="17"/>
  <c r="G16" i="17"/>
  <c r="D17" i="17"/>
  <c r="D18" i="17"/>
  <c r="D19" i="17"/>
  <c r="K19" i="17"/>
  <c r="I19" i="17"/>
  <c r="D20" i="17"/>
  <c r="D21" i="17"/>
  <c r="J21" i="17"/>
  <c r="K21" i="17"/>
  <c r="D22" i="17"/>
  <c r="K22" i="17"/>
  <c r="J22" i="17"/>
  <c r="F13" i="23"/>
  <c r="E13" i="23"/>
  <c r="D13" i="23"/>
  <c r="C13" i="23"/>
  <c r="D50" i="17" s="1"/>
  <c r="I50" i="17" s="1"/>
  <c r="D7" i="17" s="1"/>
  <c r="E2" i="23"/>
  <c r="F2" i="23"/>
  <c r="C4" i="22"/>
  <c r="C4" i="21"/>
  <c r="I66" i="22"/>
  <c r="J66" i="22"/>
  <c r="K11" i="17"/>
  <c r="D9" i="17"/>
  <c r="K9" i="17"/>
  <c r="D15" i="17"/>
  <c r="K15" i="17"/>
  <c r="K12" i="17"/>
  <c r="K20" i="17"/>
  <c r="K17" i="17"/>
  <c r="I49" i="8"/>
  <c r="K49" i="22"/>
  <c r="I49" i="22"/>
  <c r="J49" i="22"/>
  <c r="K49" i="21"/>
  <c r="I49" i="21"/>
  <c r="J49" i="21"/>
  <c r="K49" i="17"/>
  <c r="I49" i="17"/>
  <c r="J49" i="17"/>
  <c r="G14" i="7"/>
  <c r="F14" i="7"/>
  <c r="E14" i="7"/>
  <c r="D14" i="7"/>
  <c r="J49" i="8"/>
  <c r="K49" i="8"/>
  <c r="I61" i="8"/>
  <c r="J61" i="8"/>
  <c r="K61" i="8"/>
  <c r="I62" i="8"/>
  <c r="J62" i="8"/>
  <c r="K62" i="8"/>
  <c r="I63" i="8"/>
  <c r="J63" i="8"/>
  <c r="K63" i="8"/>
  <c r="I64" i="8"/>
  <c r="J64" i="8"/>
  <c r="K64" i="8"/>
  <c r="I65" i="8"/>
  <c r="J65" i="8"/>
  <c r="K65" i="8"/>
  <c r="D39" i="8"/>
  <c r="D22" i="22"/>
  <c r="D21" i="22"/>
  <c r="D19" i="22"/>
  <c r="D18" i="22"/>
  <c r="D15" i="22"/>
  <c r="D14" i="22"/>
  <c r="D12" i="22"/>
  <c r="D11" i="22"/>
  <c r="J43" i="22"/>
  <c r="I43" i="22"/>
  <c r="H43" i="22"/>
  <c r="G43" i="22"/>
  <c r="F43" i="22"/>
  <c r="E43" i="22"/>
  <c r="D43" i="22"/>
  <c r="K42" i="22"/>
  <c r="K41" i="22"/>
  <c r="J39" i="22"/>
  <c r="I39" i="22"/>
  <c r="H39" i="22"/>
  <c r="G39" i="22"/>
  <c r="F39" i="22"/>
  <c r="E39" i="22"/>
  <c r="D39" i="22"/>
  <c r="K38" i="22"/>
  <c r="K37" i="22"/>
  <c r="K36" i="22"/>
  <c r="K35" i="22"/>
  <c r="K34" i="22"/>
  <c r="K33" i="22"/>
  <c r="K32" i="22"/>
  <c r="K31" i="22"/>
  <c r="K30" i="22"/>
  <c r="K29" i="22"/>
  <c r="K28" i="22"/>
  <c r="K27" i="22"/>
  <c r="K26" i="22"/>
  <c r="K25" i="22"/>
  <c r="F23" i="22"/>
  <c r="A22" i="22"/>
  <c r="A21" i="22"/>
  <c r="A20" i="22"/>
  <c r="A19" i="22"/>
  <c r="A18" i="22"/>
  <c r="A17" i="22"/>
  <c r="A16" i="22"/>
  <c r="A15" i="22"/>
  <c r="A14" i="22"/>
  <c r="A13" i="22"/>
  <c r="A12" i="22"/>
  <c r="A11" i="22"/>
  <c r="A10" i="22"/>
  <c r="A9" i="22"/>
  <c r="A8" i="22"/>
  <c r="A7" i="22"/>
  <c r="C3" i="22"/>
  <c r="D21" i="21"/>
  <c r="D18" i="21"/>
  <c r="D17" i="21"/>
  <c r="D14" i="21"/>
  <c r="D13" i="21"/>
  <c r="D10" i="21"/>
  <c r="D9" i="21"/>
  <c r="J43" i="21"/>
  <c r="I43" i="21"/>
  <c r="H43" i="21"/>
  <c r="G43" i="21"/>
  <c r="F43" i="21"/>
  <c r="E43" i="21"/>
  <c r="D43" i="21"/>
  <c r="K42" i="21"/>
  <c r="K41" i="21"/>
  <c r="J39" i="21"/>
  <c r="I39" i="21"/>
  <c r="H39" i="21"/>
  <c r="G39" i="21"/>
  <c r="F39" i="21"/>
  <c r="E39" i="21"/>
  <c r="D39" i="21"/>
  <c r="K38" i="21"/>
  <c r="K37" i="21"/>
  <c r="K36" i="21"/>
  <c r="K35" i="21"/>
  <c r="K34" i="21"/>
  <c r="K33" i="21"/>
  <c r="K32" i="21"/>
  <c r="K31" i="21"/>
  <c r="K30" i="21"/>
  <c r="K29" i="21"/>
  <c r="K28" i="21"/>
  <c r="K27" i="21"/>
  <c r="K26" i="21"/>
  <c r="K25" i="21"/>
  <c r="F23" i="21"/>
  <c r="A22" i="21"/>
  <c r="A21" i="21"/>
  <c r="A20" i="21"/>
  <c r="A19" i="21"/>
  <c r="A18" i="21"/>
  <c r="A17" i="21"/>
  <c r="A16" i="21"/>
  <c r="A15" i="21"/>
  <c r="A14" i="21"/>
  <c r="A13" i="21"/>
  <c r="A12" i="21"/>
  <c r="A11" i="21"/>
  <c r="A10" i="21"/>
  <c r="A9" i="21"/>
  <c r="A8" i="21"/>
  <c r="A7" i="21"/>
  <c r="C3" i="21"/>
  <c r="D7" i="22"/>
  <c r="G45" i="21"/>
  <c r="F16" i="7"/>
  <c r="H45" i="22"/>
  <c r="G18" i="7"/>
  <c r="E9" i="21"/>
  <c r="K9" i="21"/>
  <c r="E13" i="21"/>
  <c r="K13" i="21"/>
  <c r="H17" i="21"/>
  <c r="K17" i="21"/>
  <c r="J21" i="21"/>
  <c r="K21" i="21"/>
  <c r="E11" i="22"/>
  <c r="K11" i="22"/>
  <c r="G15" i="22"/>
  <c r="K15" i="22"/>
  <c r="I19" i="22"/>
  <c r="K19" i="22"/>
  <c r="F44" i="21"/>
  <c r="E10" i="21"/>
  <c r="K10" i="21"/>
  <c r="J22" i="21"/>
  <c r="E12" i="22"/>
  <c r="K12" i="22"/>
  <c r="I20" i="22"/>
  <c r="E14" i="21"/>
  <c r="K14" i="21"/>
  <c r="D16" i="22"/>
  <c r="D11" i="21"/>
  <c r="D15" i="21"/>
  <c r="D19" i="21"/>
  <c r="D20" i="22"/>
  <c r="E9" i="22"/>
  <c r="E13" i="22"/>
  <c r="H17" i="22"/>
  <c r="J21" i="22"/>
  <c r="K21" i="22"/>
  <c r="H18" i="21"/>
  <c r="K18" i="21"/>
  <c r="D8" i="22"/>
  <c r="I45" i="21"/>
  <c r="F20" i="7"/>
  <c r="J45" i="22"/>
  <c r="G22" i="7"/>
  <c r="D8" i="21"/>
  <c r="E12" i="21"/>
  <c r="D16" i="21"/>
  <c r="I20" i="21"/>
  <c r="E10" i="22"/>
  <c r="E14" i="22"/>
  <c r="K14" i="22"/>
  <c r="H18" i="22"/>
  <c r="K18" i="22"/>
  <c r="J22" i="22"/>
  <c r="K22" i="22"/>
  <c r="J45" i="21"/>
  <c r="F22" i="7"/>
  <c r="G45" i="22"/>
  <c r="G16" i="7"/>
  <c r="I45" i="22"/>
  <c r="G20" i="7"/>
  <c r="F44" i="22"/>
  <c r="K43" i="22"/>
  <c r="D13" i="22"/>
  <c r="K39" i="22"/>
  <c r="D12" i="21"/>
  <c r="K43" i="21"/>
  <c r="K39" i="21"/>
  <c r="H45" i="21"/>
  <c r="F18" i="7"/>
  <c r="D20" i="21"/>
  <c r="E45" i="22"/>
  <c r="G12" i="7"/>
  <c r="D10" i="22"/>
  <c r="D22" i="21"/>
  <c r="G15" i="21"/>
  <c r="E45" i="21"/>
  <c r="F12" i="7"/>
  <c r="E8" i="22"/>
  <c r="G16" i="22"/>
  <c r="D9" i="22"/>
  <c r="D17" i="22"/>
  <c r="E8" i="21"/>
  <c r="G16" i="21"/>
  <c r="E11" i="21"/>
  <c r="I19" i="21"/>
  <c r="C4" i="19"/>
  <c r="C4" i="17"/>
  <c r="C4" i="8"/>
  <c r="K20" i="21"/>
  <c r="K22" i="21"/>
  <c r="K11" i="21"/>
  <c r="K20" i="22"/>
  <c r="F46" i="22"/>
  <c r="G13" i="7"/>
  <c r="H23" i="22"/>
  <c r="H44" i="22"/>
  <c r="E7" i="22"/>
  <c r="K7" i="22"/>
  <c r="F46" i="21"/>
  <c r="F13" i="7"/>
  <c r="H23" i="21"/>
  <c r="H44" i="21"/>
  <c r="K10" i="22"/>
  <c r="K9" i="22"/>
  <c r="K17" i="22"/>
  <c r="G23" i="22"/>
  <c r="G44" i="22"/>
  <c r="J23" i="22"/>
  <c r="J44" i="22"/>
  <c r="I23" i="21"/>
  <c r="I44" i="21"/>
  <c r="J23" i="21"/>
  <c r="J44" i="21"/>
  <c r="K47" i="22"/>
  <c r="I23" i="22"/>
  <c r="I44" i="22"/>
  <c r="K12" i="21"/>
  <c r="K15" i="21"/>
  <c r="K13" i="22"/>
  <c r="K47" i="21"/>
  <c r="G23" i="21"/>
  <c r="G44" i="21"/>
  <c r="K16" i="21"/>
  <c r="D23" i="22"/>
  <c r="D44" i="22"/>
  <c r="K16" i="22"/>
  <c r="K8" i="22"/>
  <c r="K19" i="21"/>
  <c r="K8" i="21"/>
  <c r="D20" i="19"/>
  <c r="D17" i="19"/>
  <c r="D16" i="19"/>
  <c r="D15" i="19"/>
  <c r="D13" i="19"/>
  <c r="D10" i="19"/>
  <c r="D8" i="19"/>
  <c r="J43" i="19"/>
  <c r="I43" i="19"/>
  <c r="H43" i="19"/>
  <c r="G43" i="19"/>
  <c r="F43" i="19"/>
  <c r="E43" i="19"/>
  <c r="D43" i="19"/>
  <c r="K42" i="19"/>
  <c r="K41" i="19"/>
  <c r="J39" i="19"/>
  <c r="I39" i="19"/>
  <c r="H39" i="19"/>
  <c r="G39" i="19"/>
  <c r="F39" i="19"/>
  <c r="E39" i="19"/>
  <c r="D39" i="19"/>
  <c r="K38" i="19"/>
  <c r="K37" i="19"/>
  <c r="K36" i="19"/>
  <c r="K35" i="19"/>
  <c r="K34" i="19"/>
  <c r="K33" i="19"/>
  <c r="K32" i="19"/>
  <c r="K31" i="19"/>
  <c r="K30" i="19"/>
  <c r="K29" i="19"/>
  <c r="K28" i="19"/>
  <c r="K27" i="19"/>
  <c r="K26" i="19"/>
  <c r="K25" i="19"/>
  <c r="F23" i="19"/>
  <c r="A22" i="19"/>
  <c r="A21" i="19"/>
  <c r="A20" i="19"/>
  <c r="A19" i="19"/>
  <c r="D18" i="19"/>
  <c r="A18" i="19"/>
  <c r="A17" i="19"/>
  <c r="A16" i="19"/>
  <c r="A15" i="19"/>
  <c r="D14" i="19"/>
  <c r="A14" i="19"/>
  <c r="A13" i="19"/>
  <c r="A12" i="19"/>
  <c r="A11" i="19"/>
  <c r="A10" i="19"/>
  <c r="A9" i="19"/>
  <c r="A8" i="19"/>
  <c r="A7" i="19"/>
  <c r="C3" i="19"/>
  <c r="G9" i="7"/>
  <c r="E23" i="22"/>
  <c r="E44" i="22"/>
  <c r="E46" i="22"/>
  <c r="J46" i="22"/>
  <c r="G21" i="7"/>
  <c r="H46" i="22"/>
  <c r="G17" i="7"/>
  <c r="G46" i="22"/>
  <c r="G15" i="7"/>
  <c r="I46" i="22"/>
  <c r="G19" i="7"/>
  <c r="J46" i="21"/>
  <c r="F21" i="7"/>
  <c r="I46" i="21"/>
  <c r="F19" i="7"/>
  <c r="G46" i="21"/>
  <c r="F15" i="7"/>
  <c r="H46" i="21"/>
  <c r="F17" i="7"/>
  <c r="F44" i="19"/>
  <c r="K23" i="22"/>
  <c r="K44" i="22"/>
  <c r="G45" i="19"/>
  <c r="E16" i="7"/>
  <c r="H45" i="19"/>
  <c r="E18" i="7"/>
  <c r="H18" i="19"/>
  <c r="K18" i="19"/>
  <c r="K39" i="19"/>
  <c r="E12" i="19"/>
  <c r="D12" i="19"/>
  <c r="E10" i="19"/>
  <c r="K10" i="19"/>
  <c r="E13" i="19"/>
  <c r="K13" i="19"/>
  <c r="I45" i="19"/>
  <c r="E20" i="7"/>
  <c r="E9" i="19"/>
  <c r="J22" i="19"/>
  <c r="D9" i="19"/>
  <c r="D21" i="19"/>
  <c r="I20" i="19"/>
  <c r="K20" i="19"/>
  <c r="H17" i="19"/>
  <c r="D11" i="19"/>
  <c r="E14" i="19"/>
  <c r="K14" i="19"/>
  <c r="D22" i="19"/>
  <c r="E8" i="19"/>
  <c r="K8" i="19"/>
  <c r="J21" i="19"/>
  <c r="G15" i="19"/>
  <c r="K15" i="19"/>
  <c r="J45" i="19"/>
  <c r="E22" i="7"/>
  <c r="D19" i="19"/>
  <c r="G16" i="19"/>
  <c r="K16" i="19"/>
  <c r="E45" i="19"/>
  <c r="E12" i="7"/>
  <c r="E11" i="19"/>
  <c r="K11" i="19"/>
  <c r="I19" i="19"/>
  <c r="K43" i="19"/>
  <c r="J22" i="8"/>
  <c r="J21" i="8"/>
  <c r="I20" i="8"/>
  <c r="I19" i="8"/>
  <c r="H18" i="8"/>
  <c r="D13" i="8"/>
  <c r="D8" i="8"/>
  <c r="D14" i="8"/>
  <c r="D43" i="17"/>
  <c r="E43" i="17"/>
  <c r="F43" i="17"/>
  <c r="G43" i="17"/>
  <c r="H43" i="17"/>
  <c r="I43" i="17"/>
  <c r="J43" i="17"/>
  <c r="K25" i="17"/>
  <c r="K26" i="17"/>
  <c r="K27" i="17"/>
  <c r="K28" i="17"/>
  <c r="K29" i="17"/>
  <c r="K30" i="17"/>
  <c r="K31" i="17"/>
  <c r="K32" i="17"/>
  <c r="K33" i="17"/>
  <c r="K34" i="17"/>
  <c r="K35" i="17"/>
  <c r="K36" i="17"/>
  <c r="K37" i="17"/>
  <c r="K38" i="17"/>
  <c r="D39" i="17"/>
  <c r="J39" i="17"/>
  <c r="I39" i="17"/>
  <c r="H39" i="17"/>
  <c r="G39" i="17"/>
  <c r="F39" i="17"/>
  <c r="F23" i="17"/>
  <c r="E39" i="17"/>
  <c r="K42" i="17"/>
  <c r="K41" i="17"/>
  <c r="A22" i="17"/>
  <c r="A21" i="17"/>
  <c r="A20" i="17"/>
  <c r="A19" i="17"/>
  <c r="A18" i="17"/>
  <c r="A17" i="17"/>
  <c r="A16" i="17"/>
  <c r="A15" i="17"/>
  <c r="A14" i="17"/>
  <c r="A13" i="17"/>
  <c r="A12" i="17"/>
  <c r="A11" i="17"/>
  <c r="A10" i="17"/>
  <c r="A9" i="17"/>
  <c r="A8" i="17"/>
  <c r="A7" i="17"/>
  <c r="C3" i="17"/>
  <c r="K35" i="8"/>
  <c r="J39" i="8"/>
  <c r="I39" i="8"/>
  <c r="H39" i="8"/>
  <c r="G39" i="8"/>
  <c r="F39" i="8"/>
  <c r="E39" i="8"/>
  <c r="K34" i="8"/>
  <c r="F23" i="8"/>
  <c r="C14" i="7"/>
  <c r="H14" i="7"/>
  <c r="K42" i="8"/>
  <c r="K41" i="8"/>
  <c r="K37" i="8"/>
  <c r="K38" i="8"/>
  <c r="K36" i="8"/>
  <c r="K26" i="8"/>
  <c r="K27" i="8"/>
  <c r="K28" i="8"/>
  <c r="K29" i="8"/>
  <c r="K30" i="8"/>
  <c r="K31" i="8"/>
  <c r="K32" i="8"/>
  <c r="K33" i="8"/>
  <c r="F43" i="8"/>
  <c r="J43" i="8"/>
  <c r="A16" i="8"/>
  <c r="A17" i="8"/>
  <c r="A18" i="8"/>
  <c r="A19" i="8"/>
  <c r="A20" i="8"/>
  <c r="A21" i="8"/>
  <c r="A22" i="8"/>
  <c r="A15" i="8"/>
  <c r="A8" i="8"/>
  <c r="A9" i="8"/>
  <c r="A10" i="8"/>
  <c r="A11" i="8"/>
  <c r="A12" i="8"/>
  <c r="A13" i="8"/>
  <c r="A14" i="8"/>
  <c r="A7" i="8"/>
  <c r="B13" i="7"/>
  <c r="I45" i="8"/>
  <c r="C20" i="7"/>
  <c r="E43" i="8"/>
  <c r="G43" i="8"/>
  <c r="K25" i="8"/>
  <c r="B21" i="7"/>
  <c r="C3" i="8"/>
  <c r="B19" i="7"/>
  <c r="B17" i="7"/>
  <c r="B15" i="7"/>
  <c r="B9" i="7"/>
  <c r="I43" i="8"/>
  <c r="D43" i="8"/>
  <c r="H43" i="8"/>
  <c r="K12" i="19"/>
  <c r="I23" i="19"/>
  <c r="I44" i="19"/>
  <c r="E19" i="7"/>
  <c r="H23" i="19"/>
  <c r="H44" i="19"/>
  <c r="E17" i="7"/>
  <c r="G11" i="7"/>
  <c r="F46" i="19"/>
  <c r="E13" i="7"/>
  <c r="D22" i="8"/>
  <c r="K22" i="8"/>
  <c r="J45" i="8"/>
  <c r="C22" i="7"/>
  <c r="G45" i="17"/>
  <c r="D16" i="7"/>
  <c r="D20" i="8"/>
  <c r="K20" i="8"/>
  <c r="D16" i="8"/>
  <c r="K39" i="8"/>
  <c r="J23" i="19"/>
  <c r="J44" i="19"/>
  <c r="D21" i="8"/>
  <c r="I23" i="8"/>
  <c r="I44" i="8"/>
  <c r="I46" i="8"/>
  <c r="F44" i="17"/>
  <c r="I45" i="17"/>
  <c r="D20" i="7"/>
  <c r="H20" i="7"/>
  <c r="H46" i="19"/>
  <c r="F44" i="8"/>
  <c r="C13" i="7"/>
  <c r="D18" i="8"/>
  <c r="J23" i="8"/>
  <c r="J44" i="8"/>
  <c r="K43" i="8"/>
  <c r="D19" i="8"/>
  <c r="D15" i="8"/>
  <c r="D11" i="8"/>
  <c r="K22" i="19"/>
  <c r="K47" i="19"/>
  <c r="K39" i="17"/>
  <c r="K9" i="19"/>
  <c r="K17" i="19"/>
  <c r="G23" i="19"/>
  <c r="G44" i="19"/>
  <c r="K21" i="19"/>
  <c r="E45" i="17"/>
  <c r="D12" i="7"/>
  <c r="H45" i="17"/>
  <c r="D18" i="7"/>
  <c r="J45" i="17"/>
  <c r="D22" i="7"/>
  <c r="H22" i="7"/>
  <c r="K43" i="17"/>
  <c r="K19" i="19"/>
  <c r="I46" i="19"/>
  <c r="F46" i="8"/>
  <c r="G46" i="19"/>
  <c r="E15" i="7"/>
  <c r="J46" i="19"/>
  <c r="E21" i="7"/>
  <c r="F46" i="17"/>
  <c r="D13" i="7"/>
  <c r="H13" i="7"/>
  <c r="C19" i="7"/>
  <c r="K21" i="8"/>
  <c r="K47" i="17"/>
  <c r="K18" i="8"/>
  <c r="J46" i="8"/>
  <c r="C21" i="7"/>
  <c r="K19" i="8"/>
  <c r="H23" i="17"/>
  <c r="H44" i="17"/>
  <c r="J23" i="17"/>
  <c r="J44" i="17"/>
  <c r="J46" i="17"/>
  <c r="D21" i="7"/>
  <c r="H21" i="7"/>
  <c r="H46" i="17"/>
  <c r="D17" i="7"/>
  <c r="G23" i="17"/>
  <c r="G44" i="17"/>
  <c r="I23" i="17"/>
  <c r="I44" i="17"/>
  <c r="G46" i="17"/>
  <c r="D15" i="7"/>
  <c r="I46" i="17"/>
  <c r="D19" i="7"/>
  <c r="H19" i="7"/>
  <c r="D7" i="19" l="1"/>
  <c r="J50" i="19"/>
  <c r="I66" i="19"/>
  <c r="D23" i="17"/>
  <c r="D44" i="17" s="1"/>
  <c r="J50" i="17"/>
  <c r="I66" i="17"/>
  <c r="E7" i="21"/>
  <c r="E23" i="21" s="1"/>
  <c r="E44" i="21" s="1"/>
  <c r="J66" i="21"/>
  <c r="D7" i="21"/>
  <c r="I66" i="21"/>
  <c r="D46" i="22"/>
  <c r="G10" i="7"/>
  <c r="G23" i="7" s="1"/>
  <c r="K15" i="8"/>
  <c r="K12" i="8"/>
  <c r="K14" i="8"/>
  <c r="I66" i="8"/>
  <c r="K13" i="8"/>
  <c r="E45" i="8"/>
  <c r="C12" i="7" s="1"/>
  <c r="H12" i="7" s="1"/>
  <c r="C17" i="7"/>
  <c r="H17" i="7" s="1"/>
  <c r="H46" i="8"/>
  <c r="K16" i="8"/>
  <c r="G23" i="8"/>
  <c r="G44" i="8" s="1"/>
  <c r="K8" i="8"/>
  <c r="K17" i="8"/>
  <c r="K11" i="8"/>
  <c r="K66" i="8"/>
  <c r="K47" i="8" s="1"/>
  <c r="J52" i="8"/>
  <c r="E9" i="8" s="1"/>
  <c r="K9" i="8" s="1"/>
  <c r="D10" i="8"/>
  <c r="K10" i="8" s="1"/>
  <c r="J50" i="8"/>
  <c r="J66" i="19" l="1"/>
  <c r="E7" i="19"/>
  <c r="E23" i="19" s="1"/>
  <c r="E44" i="19" s="1"/>
  <c r="D23" i="19"/>
  <c r="D44" i="19" s="1"/>
  <c r="K7" i="19"/>
  <c r="K23" i="19" s="1"/>
  <c r="K44" i="19" s="1"/>
  <c r="D9" i="7"/>
  <c r="D45" i="17"/>
  <c r="J66" i="17"/>
  <c r="E7" i="17"/>
  <c r="D23" i="21"/>
  <c r="D44" i="21" s="1"/>
  <c r="K7" i="21"/>
  <c r="K23" i="21" s="1"/>
  <c r="K44" i="21" s="1"/>
  <c r="E46" i="21"/>
  <c r="F11" i="7"/>
  <c r="J66" i="8"/>
  <c r="E7" i="8"/>
  <c r="C15" i="7"/>
  <c r="H15" i="7" s="1"/>
  <c r="G46" i="8"/>
  <c r="D23" i="8"/>
  <c r="D44" i="8" s="1"/>
  <c r="D45" i="8" s="1"/>
  <c r="D45" i="19" l="1"/>
  <c r="E9" i="7"/>
  <c r="D46" i="19"/>
  <c r="E11" i="7"/>
  <c r="E46" i="19"/>
  <c r="K45" i="17"/>
  <c r="D10" i="7"/>
  <c r="E23" i="17"/>
  <c r="E44" i="17" s="1"/>
  <c r="K7" i="17"/>
  <c r="K23" i="17" s="1"/>
  <c r="K44" i="17" s="1"/>
  <c r="D46" i="17"/>
  <c r="D45" i="21"/>
  <c r="F9" i="7"/>
  <c r="C9" i="7"/>
  <c r="D46" i="8"/>
  <c r="E23" i="8"/>
  <c r="E44" i="8" s="1"/>
  <c r="K7" i="8"/>
  <c r="K23" i="8" s="1"/>
  <c r="K44" i="8" s="1"/>
  <c r="K46" i="17" l="1"/>
  <c r="K45" i="19"/>
  <c r="K46" i="19" s="1"/>
  <c r="E10" i="7"/>
  <c r="E23" i="7" s="1"/>
  <c r="E46" i="17"/>
  <c r="D11" i="7"/>
  <c r="D23" i="7" s="1"/>
  <c r="D46" i="21"/>
  <c r="K45" i="21"/>
  <c r="K46" i="21" s="1"/>
  <c r="F10" i="7"/>
  <c r="F23" i="7" s="1"/>
  <c r="E46" i="8"/>
  <c r="C11" i="7"/>
  <c r="H9" i="7"/>
  <c r="K45" i="8"/>
  <c r="K46" i="8" s="1"/>
  <c r="C10" i="7"/>
  <c r="H10" i="7" s="1"/>
  <c r="H11" i="7" l="1"/>
  <c r="C23" i="7"/>
  <c r="H23" i="7"/>
  <c r="I11" i="7" l="1"/>
  <c r="I19" i="7"/>
  <c r="I13" i="7"/>
  <c r="I9" i="7"/>
  <c r="I17" i="7"/>
  <c r="I21" i="7"/>
  <c r="I15" i="7"/>
  <c r="I2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9" authorId="0" shapeId="0" xr:uid="{00000000-0006-0000-0000-000001000000}">
      <text>
        <r>
          <rPr>
            <sz val="8"/>
            <color indexed="81"/>
            <rFont val="Tahoma"/>
            <family val="2"/>
          </rPr>
          <t>Blue highlighted cells are calculating cells and are therefore protected. 
Do not enter $ here.  They need to be entered for each year in the following worksheets and they will then be automatically copied to this Summary 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00000000-0006-0000-0100-000002000000}">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4FBFD835-06B4-46A5-B42A-AE86D0A3D5DF}">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983F34EE-9FA0-4186-96FE-EFF9EA821644}">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C8A3DFF9-9AFC-4F96-985F-EB8E17E70A8A}">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Graeme Tolson</author>
  </authors>
  <commentList>
    <comment ref="F45" authorId="0" shapeId="0" xr:uid="{9C89CB6C-0432-4069-8559-083A46DF4FBF}">
      <text>
        <r>
          <rPr>
            <b/>
            <sz val="9"/>
            <color indexed="81"/>
            <rFont val="Tahoma"/>
            <family val="2"/>
          </rPr>
          <t>Graeme Tolson:</t>
        </r>
        <r>
          <rPr>
            <sz val="9"/>
            <color indexed="81"/>
            <rFont val="Tahoma"/>
            <family val="2"/>
          </rPr>
          <t xml:space="preserve">
Co-funder to manually enter in-kind for travel to meetings etc</t>
        </r>
      </text>
    </comment>
  </commentList>
</comments>
</file>

<file path=xl/sharedStrings.xml><?xml version="1.0" encoding="utf-8"?>
<sst xmlns="http://schemas.openxmlformats.org/spreadsheetml/2006/main" count="626" uniqueCount="169">
  <si>
    <t>Terminology</t>
  </si>
  <si>
    <t>CRDC use only</t>
  </si>
  <si>
    <t>Financial Year</t>
  </si>
  <si>
    <t>The Australian Financial Year is 1 July to 30 June. The Financial Year short name is usually 2023/24 or 2024, being the end of the financial year.</t>
  </si>
  <si>
    <t>Y</t>
  </si>
  <si>
    <t>Direct contributions</t>
  </si>
  <si>
    <t>Materials, staff and cash contributed directly to the project, by the research organisation or another research organisation (Other Participant) collaborating on the project.</t>
  </si>
  <si>
    <t>N</t>
  </si>
  <si>
    <t>Indirect contributions (in-kind)</t>
  </si>
  <si>
    <t>Other contributions to the project not covered under direct. ie; overheads, corporate and administration support. Your in-kind is usually a multiplier of salaries provided to you from your finance team.</t>
  </si>
  <si>
    <t>Co-funder</t>
  </si>
  <si>
    <t>Partner Organisation/s other than lead Research Organisations contributing funding to the project either through CRDC or directly to the Research Organisation.</t>
  </si>
  <si>
    <t xml:space="preserve"> 1. Completing the Budget Summary</t>
  </si>
  <si>
    <t>Tip for Budget Summary - to start a new paragraph in an Excel cell – For Windows:  ALT + Enter. For Mac: Control + Option + Enter.</t>
  </si>
  <si>
    <t>Tip for Budget Summary - you can add extra rows to provide addition descriptions of the budget in the Budget Summary commentary sections. Note, rows have a limit to row height.</t>
  </si>
  <si>
    <t xml:space="preserve"> 2. Completing the Salaries and Staff Breakdowns</t>
  </si>
  <si>
    <r>
      <t xml:space="preserve">Start at SALARY ON-COSTS tab then go to STAFF BREAKDOWN at the bottom of each budget year sheet by entering the information for each team member working in the project. Salaries (at top of page) will automatically populate with this information including the on-costs.
</t>
    </r>
    <r>
      <rPr>
        <b/>
        <sz val="10"/>
        <rFont val="Proxima Nova"/>
      </rPr>
      <t>If you need to insert more lines for additional staff please call CRDC project admin team</t>
    </r>
    <r>
      <rPr>
        <sz val="10"/>
        <rFont val="Proxima Nova"/>
      </rPr>
      <t xml:space="preserve">.
</t>
    </r>
    <r>
      <rPr>
        <sz val="10"/>
        <color rgb="FFFF0000"/>
        <rFont val="Proxima Nova"/>
      </rPr>
      <t xml:space="preserve">NOTE: Staff contribution of 5% or less is an indirect (overhead) contribution and are excluded from the budget, unless agreed with CRDC and explained in the Budget Summary notes. </t>
    </r>
    <r>
      <rPr>
        <sz val="10"/>
        <rFont val="Proxima Nova"/>
      </rPr>
      <t xml:space="preserve">
</t>
    </r>
  </si>
  <si>
    <t xml:space="preserve">Name and Position             </t>
  </si>
  <si>
    <t>Include name and position of team member</t>
  </si>
  <si>
    <t>Project Participant Organisation</t>
  </si>
  <si>
    <t>Organisation that the team member works for</t>
  </si>
  <si>
    <t>Base Salary</t>
  </si>
  <si>
    <t>Salary for team member. This may or may not include the on-costs depending on your organisation.</t>
  </si>
  <si>
    <t>% on-costs</t>
  </si>
  <si>
    <r>
      <rPr>
        <sz val="10"/>
        <color rgb="FFFF0000"/>
        <rFont val="Proxima Nova"/>
      </rPr>
      <t>Use the Salary On-costs tab</t>
    </r>
    <r>
      <rPr>
        <sz val="10"/>
        <color indexed="63"/>
        <rFont val="Proxima Nova"/>
      </rPr>
      <t xml:space="preserve"> to show how this is calculated for your organisation. This information will auto fill to the Principle Researcher details at Budget Year STAFF BREAKDOWN.</t>
    </r>
  </si>
  <si>
    <t>Are On Costs included in Base Salary (Y/N)</t>
  </si>
  <si>
    <t>Use the drop down box to indicate if on-costs are included in base salary. Regardless of answer still complete % on cost
Y or N will add calculation to formulas for total CRDC direct contribution, Research Provider direct contribution and Research Provider in-kind.</t>
  </si>
  <si>
    <t xml:space="preserve">FTE allocated to project
</t>
  </si>
  <si>
    <t>Proportion of a full time position allocated to the project (FTE) 1= 100%, 0.7= 70% etc</t>
  </si>
  <si>
    <t xml:space="preserve">% of FTE allocated to project funded by CRDC 
</t>
  </si>
  <si>
    <t>Proportion of FTE that CRDC is funding; 
eg if 0.5 FTE is allocated to project and is 100% funded by CRDC = 100%
      if 1.0 FTE is allocation to project and is 25% funded by CRDC = 25%</t>
  </si>
  <si>
    <t xml:space="preserve">Multiplier
</t>
  </si>
  <si>
    <t xml:space="preserve">The multiplier can be used to recognise the in-kind overhead costs associated with employing an individual. </t>
  </si>
  <si>
    <t>3. In-kind (Indirect contributions)</t>
  </si>
  <si>
    <t>CRDC's in-kind is calculated automatically based on our in-kind formula (which is reveiwed and update annually).
Research Provider and Other Participant in-kind is calculated at the STAFF BREAKDOWN with the Multiplier.
Co-funder in-kind needs to be entered manually as it will not be based on salary. An example of in-kind for a co-funder is travel to meetings.</t>
  </si>
  <si>
    <t>4. Operating</t>
  </si>
  <si>
    <t>List operating expenditure by type or purpose.  The list below provides examples for each of the categories.  If cost does not fit within the given categories please write over the drop down box. Provide additional information on the front page 'Budget Summary'.</t>
  </si>
  <si>
    <t>Drop down boxes are suggestions only and can be removed/replaced with more detailed text as necessary.</t>
  </si>
  <si>
    <t>Select from drop down</t>
  </si>
  <si>
    <t>Examples - lists are not extensive. Please check with CRDC for advice if unsure.</t>
  </si>
  <si>
    <t>Analysis</t>
  </si>
  <si>
    <t xml:space="preserve">Chemical, molecular etc. </t>
  </si>
  <si>
    <t>Consultancy</t>
  </si>
  <si>
    <t>Biometrics/stats, graphic design, etc. (fee for service)</t>
  </si>
  <si>
    <t>Field work consumables</t>
  </si>
  <si>
    <t>Sampling, PPE</t>
  </si>
  <si>
    <t>IT &amp; Telephone</t>
  </si>
  <si>
    <t>Computer lease, software, internet, mobile, landline</t>
  </si>
  <si>
    <t>Laboratory consumables</t>
  </si>
  <si>
    <t>Reagents, PPE</t>
  </si>
  <si>
    <t>Postage</t>
  </si>
  <si>
    <t>Freight</t>
  </si>
  <si>
    <t>Training (specify)</t>
  </si>
  <si>
    <t>It is the expectation of CRDC that research organisations will train their staff, however it is recognised that capacity building can also be important for industry.  Requests for training (including course costs and travel) should be specific and acknowledged in milestone table;</t>
  </si>
  <si>
    <t>Travel - Conference (specify)</t>
  </si>
  <si>
    <t>Requests for conference costs (including registration and travel) should be specific and acknowledged in milestone table; Conference must relate directly to project, otherwise request should be through a separate travel form.</t>
  </si>
  <si>
    <t>Travel - Industry meetings</t>
  </si>
  <si>
    <t xml:space="preserve">Flights, vehicle costs, meals and accommodation including field days, workshops, industry panels.  </t>
  </si>
  <si>
    <t>Travel - Project work</t>
  </si>
  <si>
    <t>Travel directly associated with achieving project milestones, for example travel to sampling site and field work.  Include flights, vehicle costs, meals and accommodation.</t>
  </si>
  <si>
    <t>Other (specify)</t>
  </si>
  <si>
    <t>Relevant project costs that do not fit within given categories.</t>
  </si>
  <si>
    <t>5. Capital</t>
  </si>
  <si>
    <r>
      <rPr>
        <sz val="10"/>
        <rFont val="Proxima Nova"/>
      </rPr>
      <t>For capital items &lt;$10,000.</t>
    </r>
    <r>
      <rPr>
        <b/>
        <sz val="10"/>
        <rFont val="Proxima Nova"/>
      </rPr>
      <t xml:space="preserve">
</t>
    </r>
    <r>
      <rPr>
        <sz val="10"/>
        <rFont val="Proxima Nova"/>
      </rPr>
      <t>Futher detail on capital item costs should be listed on the front page of 'Budget summary'.</t>
    </r>
  </si>
  <si>
    <t>Colours</t>
  </si>
  <si>
    <t>Each organisation has been colour coded for easy viewing on each page for each organisations contribution</t>
  </si>
  <si>
    <t>CRDC</t>
  </si>
  <si>
    <t>Cotton Research and Development Corporation</t>
  </si>
  <si>
    <t>Research Organisation</t>
  </si>
  <si>
    <t>Lead Research Organisation</t>
  </si>
  <si>
    <t>Other direct (eg cash &amp; materials) contributored by Partner Organisations to the project.</t>
  </si>
  <si>
    <t>Other Participant 1</t>
  </si>
  <si>
    <t>Other Organisations contributing to project</t>
  </si>
  <si>
    <t>Other Participant 2</t>
  </si>
  <si>
    <t>Other Participant 3</t>
  </si>
  <si>
    <t>Other Participant 4</t>
  </si>
  <si>
    <t>Items and activities CRDC does not fund in a project</t>
  </si>
  <si>
    <t>International  travel</t>
  </si>
  <si>
    <t>International travel must be applied for in a separate travel application unless the travel is integral to research activities for the project.</t>
  </si>
  <si>
    <t>Major Capital item &gt;$10k</t>
  </si>
  <si>
    <t>Major Capital Items are capital items &gt;$10,000 ex GST funded wholly or partly from CRDC funding. Major Capital Items must be requested on the Major Capital Item form.</t>
  </si>
  <si>
    <t>Overheads (in-kind)</t>
  </si>
  <si>
    <t>Indirect costs or overheads of the research organisation.</t>
  </si>
  <si>
    <t>Relocation, recruitment or 
retrenchment costs</t>
  </si>
  <si>
    <t>This is the employer's obligation not a project cost, unless agreed with CRDC.</t>
  </si>
  <si>
    <t>Please note this is not an extensive list, if you have any queries or items you are unsure of; please contact CRDC to discuss.</t>
  </si>
  <si>
    <t>If you have any issues in entering all your information into this sheet please contact CRDC Project Administration at research@crdc.com.au for assistance in amending the template.</t>
  </si>
  <si>
    <t xml:space="preserve">FRP BUDGET SUMMARY </t>
  </si>
  <si>
    <t>VERSION CONTROL SUMMARY  (to be completed by CRDC)</t>
  </si>
  <si>
    <t>Project Title:</t>
  </si>
  <si>
    <t xml:space="preserve"> </t>
  </si>
  <si>
    <t>Budget Version 
(excel document)</t>
  </si>
  <si>
    <t>Date</t>
  </si>
  <si>
    <t>Name</t>
  </si>
  <si>
    <t>Comment/Description of changes</t>
  </si>
  <si>
    <t>File name</t>
  </si>
  <si>
    <t>Application budget</t>
  </si>
  <si>
    <t>CRDC code</t>
  </si>
  <si>
    <t xml:space="preserve">Contracted Budget_V1 </t>
  </si>
  <si>
    <t>Start Date:</t>
  </si>
  <si>
    <t>dd/mm/yyyy</t>
  </si>
  <si>
    <t>Finish Date:</t>
  </si>
  <si>
    <t>Variation Budget_V2</t>
  </si>
  <si>
    <t>Direct and Indirect Contributions</t>
  </si>
  <si>
    <t>2023/24</t>
  </si>
  <si>
    <t>2024/25</t>
  </si>
  <si>
    <t>2025/26</t>
  </si>
  <si>
    <t>2026/27</t>
  </si>
  <si>
    <t>2027/28</t>
  </si>
  <si>
    <t>Total</t>
  </si>
  <si>
    <t>% Initial Project Share</t>
  </si>
  <si>
    <t>In-kind contribution</t>
  </si>
  <si>
    <t>TOTAL</t>
  </si>
  <si>
    <r>
      <t xml:space="preserve">Explanation of Budget Details:  </t>
    </r>
    <r>
      <rPr>
        <b/>
        <i/>
        <sz val="10"/>
        <rFont val="Proxima Nova"/>
      </rPr>
      <t>(Max 3,000 character limit for each question including spaces)</t>
    </r>
  </si>
  <si>
    <t>a) How CRDC/Co-funder investments will be utilised in the project:</t>
  </si>
  <si>
    <t xml:space="preserve">b) How Research Organisation investments will be utilised in the project:       </t>
  </si>
  <si>
    <t xml:space="preserve">c) How Other Research partners investments will be utilised in the project:       </t>
  </si>
  <si>
    <t>Salary On-costs Table</t>
  </si>
  <si>
    <t>Type</t>
  </si>
  <si>
    <t>%</t>
  </si>
  <si>
    <t>Superannuation</t>
  </si>
  <si>
    <t>Workers Compensation Insurance</t>
  </si>
  <si>
    <t>Payroll Tax</t>
  </si>
  <si>
    <t>Annual leave</t>
  </si>
  <si>
    <t>Sick/Carer leave</t>
  </si>
  <si>
    <t>Other (enter description)</t>
  </si>
  <si>
    <t>Instructions</t>
  </si>
  <si>
    <t xml:space="preserve">The Salary On-cost percentage has been auto filled to the Principle Researcher details at Budget Year STAFF BREAKDOWN.
Please copy this for the remaining team members or adjust if required eg for casual staff.
</t>
  </si>
  <si>
    <t>For Collaborator team members please use the information they have provided to you.</t>
  </si>
  <si>
    <t>If the collaborator On-costs % is significantly different to the lead organisation, please provide explanation in the budget summary.</t>
  </si>
  <si>
    <t>BUDGET</t>
  </si>
  <si>
    <t>Project Title</t>
  </si>
  <si>
    <t>DIRECT CONTRIBUTIONS</t>
  </si>
  <si>
    <t>Enter whole dollars only</t>
  </si>
  <si>
    <r>
      <t xml:space="preserve">TOTAL
</t>
    </r>
    <r>
      <rPr>
        <b/>
        <sz val="10"/>
        <color rgb="FFFF0000"/>
        <rFont val="Proxima Nova"/>
      </rPr>
      <t>excluding
GST</t>
    </r>
  </si>
  <si>
    <t>Salaries</t>
  </si>
  <si>
    <t>Total Salaries and On Costs:</t>
  </si>
  <si>
    <t>Operating (see Instructions)</t>
  </si>
  <si>
    <t>Detail if required</t>
  </si>
  <si>
    <t>Other</t>
  </si>
  <si>
    <t>Total Operating:</t>
  </si>
  <si>
    <t>Capital Items &lt;$10,000</t>
  </si>
  <si>
    <t>Total Capital:</t>
  </si>
  <si>
    <t>Total Contribution:</t>
  </si>
  <si>
    <t>IN-KIND (Indirect contributions)</t>
  </si>
  <si>
    <t>Total Project Support:</t>
  </si>
  <si>
    <r>
      <rPr>
        <b/>
        <sz val="10"/>
        <color rgb="FFFF0000"/>
        <rFont val="Proxima Nova"/>
      </rPr>
      <t>STAFF BREAKDOWN (for all project team members)</t>
    </r>
    <r>
      <rPr>
        <sz val="10"/>
        <color rgb="FFFF0000"/>
        <rFont val="Proxima Nova"/>
      </rPr>
      <t xml:space="preserve"> </t>
    </r>
    <r>
      <rPr>
        <b/>
        <sz val="10"/>
        <color rgb="FF006600"/>
        <rFont val="Proxima Nova"/>
      </rPr>
      <t xml:space="preserve">To be completed for </t>
    </r>
    <r>
      <rPr>
        <b/>
        <u/>
        <sz val="10"/>
        <color rgb="FF006600"/>
        <rFont val="Proxima Nova"/>
      </rPr>
      <t>ALL</t>
    </r>
    <r>
      <rPr>
        <b/>
        <sz val="10"/>
        <color rgb="FF006600"/>
        <rFont val="Proxima Nova"/>
      </rPr>
      <t xml:space="preserve"> projects</t>
    </r>
  </si>
  <si>
    <t xml:space="preserve">Name and Position                         
</t>
  </si>
  <si>
    <r>
      <t>Base Salary</t>
    </r>
    <r>
      <rPr>
        <i/>
        <sz val="10"/>
        <rFont val="Proxima Nova"/>
      </rPr>
      <t xml:space="preserve">
</t>
    </r>
  </si>
  <si>
    <t>% on costs</t>
  </si>
  <si>
    <r>
      <t>FTE allocated to project</t>
    </r>
    <r>
      <rPr>
        <i/>
        <sz val="10"/>
        <rFont val="Proxima Nova"/>
      </rPr>
      <t xml:space="preserve">
</t>
    </r>
  </si>
  <si>
    <t xml:space="preserve">% of FTE allocated to project funded by CRDC </t>
  </si>
  <si>
    <t>Total 
CRDC
$</t>
  </si>
  <si>
    <t>Total 
Research Provider
$</t>
  </si>
  <si>
    <t>Research Provider 
In-kind
$</t>
  </si>
  <si>
    <t>Joe Bloggs, Principal Researcher</t>
  </si>
  <si>
    <t>Principal Researcher</t>
  </si>
  <si>
    <t>Supervisor</t>
  </si>
  <si>
    <t>Technical Staff</t>
  </si>
  <si>
    <t>Student(s)</t>
  </si>
  <si>
    <t>Other (please specify)</t>
  </si>
  <si>
    <t>Other P1</t>
  </si>
  <si>
    <t>P1</t>
  </si>
  <si>
    <t>Other P2</t>
  </si>
  <si>
    <t>P2</t>
  </si>
  <si>
    <t>Other P3</t>
  </si>
  <si>
    <t>P3</t>
  </si>
  <si>
    <t>Other P4</t>
  </si>
  <si>
    <t>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</si>
</sst>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_-* #,##0_-;\-* #,##0_-;_-* &quot;-&quot;??_-;_-@_-"/>
    <numFmt numFmtId="167" formatCode="&quot;$&quot;#,##0"/>
    <numFmt numFmtId="168" formatCode="_-&quot;$&quot;* #,##0_-;\-&quot;$&quot;* #,##0_-;_-&quot;$&quot;* &quot;-&quot;??_-;_-@_-"/>
    <numFmt numFmtId="169" formatCode="#,##0.0000"/>
  </numFmts>
  <fonts count="28">
    <font>
      <sz val="10"/>
      <name val="Arial"/>
    </font>
    <font>
      <sz val="10"/>
      <name val="Arial"/>
      <family val="2"/>
    </font>
    <font>
      <sz val="8"/>
      <color indexed="81"/>
      <name val="Tahoma"/>
      <family val="2"/>
    </font>
    <font>
      <sz val="10"/>
      <name val="Arial"/>
      <family val="2"/>
    </font>
    <font>
      <sz val="10"/>
      <name val="Proxima Nova"/>
    </font>
    <font>
      <b/>
      <sz val="11"/>
      <name val="Proxima Nova"/>
    </font>
    <font>
      <b/>
      <sz val="10"/>
      <name val="Proxima Nova"/>
    </font>
    <font>
      <b/>
      <i/>
      <sz val="10"/>
      <name val="Proxima Nova"/>
    </font>
    <font>
      <i/>
      <sz val="10"/>
      <name val="Proxima Nova"/>
    </font>
    <font>
      <b/>
      <sz val="10"/>
      <color rgb="FFFF0000"/>
      <name val="Proxima Nova"/>
    </font>
    <font>
      <b/>
      <sz val="10"/>
      <color indexed="63"/>
      <name val="Proxima Nova"/>
    </font>
    <font>
      <b/>
      <sz val="10"/>
      <color indexed="18"/>
      <name val="Proxima Nova"/>
    </font>
    <font>
      <sz val="10"/>
      <color indexed="63"/>
      <name val="Proxima Nova"/>
    </font>
    <font>
      <sz val="10"/>
      <color theme="1"/>
      <name val="Proxima Nova"/>
    </font>
    <font>
      <b/>
      <sz val="10"/>
      <color rgb="FF002060"/>
      <name val="Proxima Nova"/>
    </font>
    <font>
      <sz val="10"/>
      <color indexed="23"/>
      <name val="Proxima Nova"/>
    </font>
    <font>
      <b/>
      <sz val="10"/>
      <color indexed="10"/>
      <name val="Proxima Nova"/>
    </font>
    <font>
      <sz val="10"/>
      <color rgb="FFFF0000"/>
      <name val="Proxima Nova"/>
    </font>
    <font>
      <b/>
      <sz val="10"/>
      <color rgb="FF006600"/>
      <name val="Proxima Nova"/>
    </font>
    <font>
      <b/>
      <u/>
      <sz val="10"/>
      <color rgb="FF006600"/>
      <name val="Proxima Nova"/>
    </font>
    <font>
      <i/>
      <sz val="10"/>
      <color rgb="FF7030A0"/>
      <name val="Proxima Nova"/>
    </font>
    <font>
      <sz val="9"/>
      <color indexed="81"/>
      <name val="Tahoma"/>
      <family val="2"/>
    </font>
    <font>
      <b/>
      <sz val="9"/>
      <color indexed="81"/>
      <name val="Tahoma"/>
      <family val="2"/>
    </font>
    <font>
      <b/>
      <sz val="20"/>
      <name val="Calibri"/>
      <family val="2"/>
      <scheme val="minor"/>
    </font>
    <font>
      <sz val="8"/>
      <name val="Proxima Nova"/>
    </font>
    <font>
      <b/>
      <sz val="10"/>
      <name val="Arial"/>
      <family val="2"/>
    </font>
    <font>
      <b/>
      <sz val="16"/>
      <name val="Arial"/>
      <family val="2"/>
    </font>
    <font>
      <b/>
      <sz val="10"/>
      <color theme="0"/>
      <name val="Arial"/>
      <family val="2"/>
    </font>
  </fonts>
  <fills count="23">
    <fill>
      <patternFill patternType="none"/>
    </fill>
    <fill>
      <patternFill patternType="gray125"/>
    </fill>
    <fill>
      <patternFill patternType="solid">
        <fgColor indexed="41"/>
        <bgColor indexed="64"/>
      </patternFill>
    </fill>
    <fill>
      <patternFill patternType="solid">
        <fgColor indexed="41"/>
        <bgColor indexed="22"/>
      </patternFill>
    </fill>
    <fill>
      <patternFill patternType="solid">
        <fgColor rgb="FFFFFF0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indexed="22"/>
      </patternFill>
    </fill>
    <fill>
      <patternFill patternType="solid">
        <fgColor theme="7" tint="0.79998168889431442"/>
        <bgColor indexed="22"/>
      </patternFill>
    </fill>
    <fill>
      <patternFill patternType="solid">
        <fgColor theme="6" tint="0.79998168889431442"/>
        <bgColor indexed="22"/>
      </patternFill>
    </fill>
    <fill>
      <patternFill patternType="solid">
        <fgColor theme="8" tint="0.7999816888943144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rgb="FF66FFFF"/>
        <bgColor indexed="64"/>
      </patternFill>
    </fill>
    <fill>
      <patternFill patternType="solid">
        <fgColor theme="0"/>
        <bgColor indexed="64"/>
      </patternFill>
    </fill>
    <fill>
      <patternFill patternType="solid">
        <fgColor theme="0"/>
        <bgColor indexed="22"/>
      </patternFill>
    </fill>
    <fill>
      <patternFill patternType="solid">
        <fgColor rgb="FFFF0000"/>
        <bgColor indexed="64"/>
      </patternFill>
    </fill>
    <fill>
      <patternFill patternType="solid">
        <fgColor rgb="FFB2B2B2"/>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3" fillId="0" borderId="0" applyFont="0" applyFill="0" applyBorder="0" applyAlignment="0" applyProtection="0"/>
  </cellStyleXfs>
  <cellXfs count="288">
    <xf numFmtId="0" fontId="0" fillId="0" borderId="0" xfId="0"/>
    <xf numFmtId="0" fontId="4" fillId="0" borderId="0" xfId="0" applyFont="1" applyAlignment="1">
      <alignment vertical="top"/>
    </xf>
    <xf numFmtId="0" fontId="4" fillId="0" borderId="0" xfId="0" applyFont="1"/>
    <xf numFmtId="0" fontId="6" fillId="2" borderId="3" xfId="0" applyFont="1" applyFill="1" applyBorder="1" applyAlignment="1">
      <alignment horizontal="center" vertical="top" wrapText="1"/>
    </xf>
    <xf numFmtId="0" fontId="6" fillId="2" borderId="12" xfId="0" applyFont="1" applyFill="1" applyBorder="1" applyAlignment="1">
      <alignment horizontal="center" vertical="top" wrapText="1"/>
    </xf>
    <xf numFmtId="0" fontId="4" fillId="0" borderId="0" xfId="0" applyFont="1" applyAlignment="1">
      <alignment horizontal="center" vertical="top"/>
    </xf>
    <xf numFmtId="0" fontId="6" fillId="0" borderId="3" xfId="0" applyFont="1" applyBorder="1" applyAlignment="1" applyProtection="1">
      <alignment horizontal="left"/>
      <protection locked="0"/>
    </xf>
    <xf numFmtId="0" fontId="6" fillId="0" borderId="3" xfId="0" applyFont="1" applyBorder="1" applyAlignment="1">
      <alignment horizontal="right"/>
    </xf>
    <xf numFmtId="14" fontId="4" fillId="0" borderId="12" xfId="0" applyNumberFormat="1" applyFont="1" applyBorder="1" applyAlignment="1" applyProtection="1">
      <alignment horizontal="center"/>
      <protection locked="0"/>
    </xf>
    <xf numFmtId="14" fontId="4" fillId="0" borderId="12" xfId="0" applyNumberFormat="1" applyFont="1" applyBorder="1" applyProtection="1">
      <protection locked="0"/>
    </xf>
    <xf numFmtId="49" fontId="6" fillId="0" borderId="5" xfId="0" applyNumberFormat="1" applyFont="1" applyBorder="1" applyAlignment="1">
      <alignment horizontal="center"/>
    </xf>
    <xf numFmtId="0" fontId="6" fillId="0" borderId="5" xfId="0" applyFont="1" applyBorder="1" applyAlignment="1">
      <alignment horizontal="center"/>
    </xf>
    <xf numFmtId="0" fontId="4" fillId="0" borderId="6" xfId="0" applyFont="1" applyBorder="1"/>
    <xf numFmtId="167" fontId="4" fillId="3" borderId="3" xfId="1" applyNumberFormat="1" applyFont="1" applyFill="1" applyBorder="1" applyProtection="1"/>
    <xf numFmtId="167" fontId="6" fillId="3" borderId="3" xfId="1" applyNumberFormat="1" applyFont="1" applyFill="1" applyBorder="1" applyProtection="1"/>
    <xf numFmtId="9" fontId="4" fillId="2" borderId="7" xfId="2" applyFont="1" applyFill="1" applyBorder="1" applyProtection="1"/>
    <xf numFmtId="9" fontId="4" fillId="2" borderId="8" xfId="2" applyFont="1" applyFill="1" applyBorder="1" applyProtection="1"/>
    <xf numFmtId="0" fontId="6" fillId="0" borderId="10" xfId="0" applyFont="1" applyBorder="1"/>
    <xf numFmtId="9" fontId="4" fillId="2" borderId="11" xfId="2" applyFont="1" applyFill="1" applyBorder="1" applyProtection="1"/>
    <xf numFmtId="0" fontId="4" fillId="0" borderId="1" xfId="0" applyFont="1" applyBorder="1"/>
    <xf numFmtId="0" fontId="6" fillId="0" borderId="1" xfId="0" applyFont="1" applyBorder="1"/>
    <xf numFmtId="0" fontId="4" fillId="0" borderId="2" xfId="0" applyFont="1" applyBorder="1"/>
    <xf numFmtId="0" fontId="4" fillId="0" borderId="0" xfId="0" applyFont="1" applyAlignment="1" applyProtection="1">
      <alignment horizontal="left" vertical="top" wrapText="1"/>
      <protection locked="0"/>
    </xf>
    <xf numFmtId="0" fontId="6" fillId="0" borderId="12" xfId="0" applyFont="1" applyBorder="1"/>
    <xf numFmtId="0" fontId="4" fillId="0" borderId="13" xfId="0" applyFont="1" applyBorder="1"/>
    <xf numFmtId="0" fontId="4" fillId="0" borderId="7" xfId="0" applyFont="1" applyBorder="1"/>
    <xf numFmtId="0" fontId="6" fillId="0" borderId="0" xfId="0" applyFont="1"/>
    <xf numFmtId="0" fontId="6" fillId="0" borderId="7" xfId="0" applyFont="1" applyBorder="1" applyAlignment="1">
      <alignment horizontal="left"/>
    </xf>
    <xf numFmtId="0" fontId="9"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Protection="1">
      <protection locked="0"/>
    </xf>
    <xf numFmtId="0" fontId="4" fillId="0" borderId="2" xfId="0" applyFont="1" applyBorder="1" applyProtection="1">
      <protection locked="0"/>
    </xf>
    <xf numFmtId="167" fontId="13" fillId="0" borderId="3" xfId="0" applyNumberFormat="1" applyFont="1" applyBorder="1" applyProtection="1">
      <protection locked="0"/>
    </xf>
    <xf numFmtId="167" fontId="4" fillId="0" borderId="3" xfId="1" applyNumberFormat="1" applyFont="1" applyBorder="1" applyAlignment="1" applyProtection="1">
      <protection locked="0"/>
    </xf>
    <xf numFmtId="167" fontId="4" fillId="5" borderId="3" xfId="0" applyNumberFormat="1" applyFont="1" applyFill="1" applyBorder="1" applyProtection="1">
      <protection locked="0"/>
    </xf>
    <xf numFmtId="167" fontId="4" fillId="0" borderId="5" xfId="1" applyNumberFormat="1" applyFont="1" applyBorder="1" applyAlignment="1" applyProtection="1">
      <protection locked="0"/>
    </xf>
    <xf numFmtId="167" fontId="6" fillId="2" borderId="4" xfId="1" applyNumberFormat="1" applyFont="1" applyFill="1" applyBorder="1" applyAlignment="1" applyProtection="1"/>
    <xf numFmtId="167" fontId="4" fillId="0" borderId="0" xfId="1" applyNumberFormat="1" applyFont="1" applyBorder="1" applyAlignment="1" applyProtection="1"/>
    <xf numFmtId="167" fontId="4" fillId="2" borderId="3" xfId="1" applyNumberFormat="1" applyFont="1" applyFill="1" applyBorder="1" applyAlignment="1" applyProtection="1"/>
    <xf numFmtId="167" fontId="15" fillId="0" borderId="12" xfId="1" applyNumberFormat="1" applyFont="1" applyBorder="1" applyAlignment="1" applyProtection="1">
      <alignment horizontal="center"/>
    </xf>
    <xf numFmtId="167" fontId="15" fillId="0" borderId="13" xfId="1" applyNumberFormat="1" applyFont="1" applyBorder="1" applyAlignment="1" applyProtection="1">
      <alignment horizontal="center"/>
    </xf>
    <xf numFmtId="167" fontId="16" fillId="0" borderId="7" xfId="1" applyNumberFormat="1" applyFont="1" applyBorder="1" applyAlignment="1" applyProtection="1">
      <alignment horizontal="right"/>
    </xf>
    <xf numFmtId="0" fontId="6" fillId="0" borderId="12" xfId="0" applyFont="1" applyBorder="1" applyAlignment="1">
      <alignment horizontal="right"/>
    </xf>
    <xf numFmtId="167" fontId="4" fillId="0" borderId="15" xfId="1" applyNumberFormat="1" applyFont="1" applyBorder="1" applyAlignment="1" applyProtection="1"/>
    <xf numFmtId="167" fontId="16" fillId="0" borderId="2" xfId="1" applyNumberFormat="1" applyFont="1" applyBorder="1" applyAlignment="1" applyProtection="1">
      <alignment horizontal="right"/>
    </xf>
    <xf numFmtId="167" fontId="4" fillId="0" borderId="9" xfId="1" applyNumberFormat="1" applyFont="1" applyBorder="1" applyAlignment="1" applyProtection="1">
      <protection locked="0"/>
    </xf>
    <xf numFmtId="167" fontId="6" fillId="3" borderId="4" xfId="1" applyNumberFormat="1" applyFont="1" applyFill="1" applyBorder="1" applyAlignment="1" applyProtection="1">
      <alignment horizontal="right"/>
    </xf>
    <xf numFmtId="167" fontId="6" fillId="2" borderId="3" xfId="0" applyNumberFormat="1" applyFont="1" applyFill="1" applyBorder="1" applyAlignment="1">
      <alignment horizontal="right" vertical="top" wrapText="1"/>
    </xf>
    <xf numFmtId="166" fontId="16" fillId="0" borderId="2" xfId="1" applyNumberFormat="1" applyFont="1" applyBorder="1" applyAlignment="1">
      <alignment horizontal="right"/>
    </xf>
    <xf numFmtId="167" fontId="6" fillId="6" borderId="4" xfId="1" applyNumberFormat="1" applyFont="1" applyFill="1" applyBorder="1" applyAlignment="1" applyProtection="1"/>
    <xf numFmtId="167" fontId="6" fillId="7" borderId="4" xfId="1" applyNumberFormat="1" applyFont="1" applyFill="1" applyBorder="1" applyAlignment="1" applyProtection="1">
      <alignment horizontal="right"/>
    </xf>
    <xf numFmtId="0" fontId="10" fillId="6"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167" fontId="6" fillId="11" borderId="4" xfId="1" applyNumberFormat="1" applyFont="1" applyFill="1" applyBorder="1" applyAlignment="1" applyProtection="1"/>
    <xf numFmtId="167" fontId="6" fillId="12" borderId="4" xfId="1" applyNumberFormat="1" applyFont="1" applyFill="1" applyBorder="1" applyAlignment="1" applyProtection="1">
      <alignment horizontal="right"/>
    </xf>
    <xf numFmtId="0" fontId="4" fillId="11" borderId="3" xfId="0" applyFont="1" applyFill="1" applyBorder="1" applyAlignment="1" applyProtection="1">
      <alignment horizontal="center" vertical="top"/>
      <protection locked="0"/>
    </xf>
    <xf numFmtId="167" fontId="4" fillId="11" borderId="3" xfId="0" applyNumberFormat="1" applyFont="1" applyFill="1" applyBorder="1" applyAlignment="1">
      <alignment horizontal="right" vertical="top" wrapText="1"/>
    </xf>
    <xf numFmtId="0" fontId="4" fillId="10" borderId="3" xfId="0" applyFont="1" applyFill="1" applyBorder="1" applyAlignment="1" applyProtection="1">
      <alignment horizontal="center" vertical="top"/>
      <protection locked="0"/>
    </xf>
    <xf numFmtId="167" fontId="6" fillId="10" borderId="4" xfId="1" applyNumberFormat="1" applyFont="1" applyFill="1" applyBorder="1" applyAlignment="1" applyProtection="1"/>
    <xf numFmtId="167" fontId="6" fillId="13" borderId="4" xfId="1" applyNumberFormat="1" applyFont="1" applyFill="1" applyBorder="1" applyAlignment="1" applyProtection="1">
      <alignment horizontal="right"/>
    </xf>
    <xf numFmtId="167" fontId="4" fillId="10" borderId="3" xfId="0" applyNumberFormat="1" applyFont="1" applyFill="1" applyBorder="1" applyAlignment="1">
      <alignment horizontal="right" vertical="top" wrapText="1"/>
    </xf>
    <xf numFmtId="167" fontId="6" fillId="9" borderId="4" xfId="1" applyNumberFormat="1" applyFont="1" applyFill="1" applyBorder="1" applyAlignment="1" applyProtection="1"/>
    <xf numFmtId="167" fontId="6" fillId="14" borderId="4" xfId="1" applyNumberFormat="1" applyFont="1" applyFill="1" applyBorder="1" applyAlignment="1" applyProtection="1">
      <alignment horizontal="right"/>
    </xf>
    <xf numFmtId="0" fontId="4" fillId="9" borderId="3" xfId="0" applyFont="1" applyFill="1" applyBorder="1" applyAlignment="1" applyProtection="1">
      <alignment horizontal="center" vertical="top"/>
      <protection locked="0"/>
    </xf>
    <xf numFmtId="167" fontId="4" fillId="9" borderId="3" xfId="0" applyNumberFormat="1" applyFont="1" applyFill="1" applyBorder="1" applyAlignment="1">
      <alignment horizontal="right" vertical="top" wrapText="1"/>
    </xf>
    <xf numFmtId="167" fontId="6" fillId="8" borderId="4" xfId="1" applyNumberFormat="1" applyFont="1" applyFill="1" applyBorder="1" applyAlignment="1" applyProtection="1"/>
    <xf numFmtId="167" fontId="6" fillId="15" borderId="4" xfId="1" applyNumberFormat="1" applyFont="1" applyFill="1" applyBorder="1" applyAlignment="1" applyProtection="1">
      <alignment horizontal="right"/>
    </xf>
    <xf numFmtId="0" fontId="4" fillId="8" borderId="13" xfId="0" applyFont="1" applyFill="1" applyBorder="1" applyAlignment="1" applyProtection="1">
      <alignment vertical="top"/>
      <protection locked="0"/>
    </xf>
    <xf numFmtId="0" fontId="4" fillId="8" borderId="3" xfId="0" applyFont="1" applyFill="1" applyBorder="1" applyAlignment="1" applyProtection="1">
      <alignment horizontal="center" vertical="top"/>
      <protection locked="0"/>
    </xf>
    <xf numFmtId="167" fontId="4" fillId="8" borderId="3" xfId="0" applyNumberFormat="1" applyFont="1" applyFill="1" applyBorder="1" applyAlignment="1">
      <alignment horizontal="right" vertical="top" wrapText="1"/>
    </xf>
    <xf numFmtId="0" fontId="10" fillId="5" borderId="3" xfId="0" applyFont="1" applyFill="1" applyBorder="1" applyAlignment="1">
      <alignment horizontal="center" vertical="center" wrapText="1"/>
    </xf>
    <xf numFmtId="0" fontId="10" fillId="16" borderId="3" xfId="0" applyFont="1" applyFill="1" applyBorder="1" applyAlignment="1">
      <alignment horizontal="center" vertical="center" wrapText="1"/>
    </xf>
    <xf numFmtId="167" fontId="6" fillId="16" borderId="4" xfId="1" applyNumberFormat="1" applyFont="1" applyFill="1" applyBorder="1" applyAlignment="1" applyProtection="1"/>
    <xf numFmtId="167" fontId="6" fillId="17" borderId="4" xfId="1" applyNumberFormat="1" applyFont="1" applyFill="1" applyBorder="1" applyAlignment="1" applyProtection="1">
      <alignment horizontal="right"/>
    </xf>
    <xf numFmtId="0" fontId="4" fillId="16" borderId="3" xfId="0" applyFont="1" applyFill="1" applyBorder="1" applyAlignment="1" applyProtection="1">
      <alignment horizontal="center" vertical="top"/>
      <protection locked="0"/>
    </xf>
    <xf numFmtId="167" fontId="4" fillId="16" borderId="3" xfId="0" applyNumberFormat="1" applyFont="1" applyFill="1" applyBorder="1" applyAlignment="1">
      <alignment horizontal="right" vertical="top" wrapText="1"/>
    </xf>
    <xf numFmtId="167" fontId="6" fillId="2" borderId="18" xfId="1" applyNumberFormat="1" applyFont="1" applyFill="1" applyBorder="1" applyProtection="1"/>
    <xf numFmtId="0" fontId="4" fillId="5" borderId="3" xfId="0" applyFont="1" applyFill="1" applyBorder="1"/>
    <xf numFmtId="0" fontId="4" fillId="16" borderId="3" xfId="0" applyFont="1" applyFill="1" applyBorder="1"/>
    <xf numFmtId="0" fontId="4" fillId="6" borderId="3" xfId="0" applyFont="1" applyFill="1" applyBorder="1"/>
    <xf numFmtId="0" fontId="4" fillId="10" borderId="3" xfId="0" applyFont="1" applyFill="1" applyBorder="1"/>
    <xf numFmtId="0" fontId="4" fillId="9" borderId="3" xfId="0" applyFont="1" applyFill="1" applyBorder="1"/>
    <xf numFmtId="0" fontId="4" fillId="11" borderId="3" xfId="0" applyFont="1" applyFill="1" applyBorder="1"/>
    <xf numFmtId="0" fontId="4" fillId="8" borderId="3" xfId="0" applyFont="1" applyFill="1" applyBorder="1"/>
    <xf numFmtId="167" fontId="4" fillId="12" borderId="3" xfId="1" applyNumberFormat="1" applyFont="1" applyFill="1" applyBorder="1" applyProtection="1"/>
    <xf numFmtId="167" fontId="6" fillId="12" borderId="3" xfId="1" applyNumberFormat="1" applyFont="1" applyFill="1" applyBorder="1" applyProtection="1"/>
    <xf numFmtId="9" fontId="4" fillId="11" borderId="7" xfId="2" applyFont="1" applyFill="1" applyBorder="1" applyProtection="1"/>
    <xf numFmtId="9" fontId="4" fillId="11" borderId="8" xfId="2" applyFont="1" applyFill="1" applyBorder="1" applyProtection="1"/>
    <xf numFmtId="167" fontId="4" fillId="13" borderId="3" xfId="1" applyNumberFormat="1" applyFont="1" applyFill="1" applyBorder="1" applyProtection="1"/>
    <xf numFmtId="167" fontId="6" fillId="13" borderId="3" xfId="1" applyNumberFormat="1" applyFont="1" applyFill="1" applyBorder="1" applyProtection="1"/>
    <xf numFmtId="9" fontId="4" fillId="10" borderId="7" xfId="2" applyFont="1" applyFill="1" applyBorder="1" applyProtection="1"/>
    <xf numFmtId="9" fontId="4" fillId="10" borderId="8" xfId="2" applyFont="1" applyFill="1" applyBorder="1" applyProtection="1"/>
    <xf numFmtId="167" fontId="4" fillId="15" borderId="3" xfId="1" applyNumberFormat="1" applyFont="1" applyFill="1" applyBorder="1" applyProtection="1"/>
    <xf numFmtId="167" fontId="6" fillId="15" borderId="3" xfId="1" applyNumberFormat="1" applyFont="1" applyFill="1" applyBorder="1" applyProtection="1"/>
    <xf numFmtId="9" fontId="4" fillId="8" borderId="7" xfId="2" applyFont="1" applyFill="1" applyBorder="1" applyProtection="1"/>
    <xf numFmtId="167" fontId="4" fillId="17" borderId="3" xfId="1" applyNumberFormat="1" applyFont="1" applyFill="1" applyBorder="1" applyProtection="1"/>
    <xf numFmtId="167" fontId="6" fillId="17" borderId="3" xfId="1" applyNumberFormat="1" applyFont="1" applyFill="1" applyBorder="1" applyProtection="1"/>
    <xf numFmtId="9" fontId="4" fillId="16" borderId="7" xfId="2" applyFont="1" applyFill="1" applyBorder="1" applyProtection="1"/>
    <xf numFmtId="9" fontId="4" fillId="16" borderId="8" xfId="2" applyFont="1" applyFill="1" applyBorder="1" applyProtection="1"/>
    <xf numFmtId="167" fontId="4" fillId="7" borderId="3" xfId="1" applyNumberFormat="1" applyFont="1" applyFill="1" applyBorder="1" applyProtection="1"/>
    <xf numFmtId="167" fontId="6" fillId="7" borderId="3" xfId="1" applyNumberFormat="1" applyFont="1" applyFill="1" applyBorder="1" applyProtection="1"/>
    <xf numFmtId="9" fontId="4" fillId="6" borderId="7" xfId="2" applyFont="1" applyFill="1" applyBorder="1" applyProtection="1"/>
    <xf numFmtId="9" fontId="4" fillId="6" borderId="8" xfId="2" applyFont="1" applyFill="1" applyBorder="1" applyProtection="1"/>
    <xf numFmtId="167" fontId="4" fillId="14" borderId="3" xfId="1" applyNumberFormat="1" applyFont="1" applyFill="1" applyBorder="1" applyProtection="1"/>
    <xf numFmtId="167" fontId="6" fillId="14" borderId="3" xfId="1" applyNumberFormat="1" applyFont="1" applyFill="1" applyBorder="1" applyProtection="1"/>
    <xf numFmtId="9" fontId="4" fillId="9" borderId="7" xfId="2" applyFont="1" applyFill="1" applyBorder="1" applyProtection="1"/>
    <xf numFmtId="0" fontId="17" fillId="0" borderId="14" xfId="0" applyFont="1" applyBorder="1"/>
    <xf numFmtId="0" fontId="4" fillId="0" borderId="14" xfId="0" applyFont="1" applyBorder="1"/>
    <xf numFmtId="0" fontId="6" fillId="0" borderId="12" xfId="0" quotePrefix="1" applyFont="1" applyBorder="1"/>
    <xf numFmtId="0" fontId="6" fillId="0" borderId="13" xfId="0" quotePrefix="1" applyFont="1" applyBorder="1"/>
    <xf numFmtId="0" fontId="4" fillId="8" borderId="17" xfId="0" applyFont="1" applyFill="1" applyBorder="1" applyAlignment="1" applyProtection="1">
      <alignment vertical="top"/>
      <protection locked="0"/>
    </xf>
    <xf numFmtId="14" fontId="4" fillId="0" borderId="7" xfId="0" applyNumberFormat="1" applyFont="1" applyBorder="1" applyProtection="1">
      <protection locked="0"/>
    </xf>
    <xf numFmtId="0" fontId="5" fillId="0" borderId="7" xfId="0" applyFont="1" applyBorder="1" applyAlignment="1">
      <alignment horizontal="center" vertical="center" wrapText="1"/>
    </xf>
    <xf numFmtId="0" fontId="6" fillId="0" borderId="13" xfId="0" applyFont="1" applyBorder="1" applyAlignment="1">
      <alignment horizontal="left"/>
    </xf>
    <xf numFmtId="0" fontId="4" fillId="9" borderId="13" xfId="0" applyFont="1" applyFill="1" applyBorder="1" applyAlignment="1" applyProtection="1">
      <alignment vertical="top"/>
      <protection locked="0"/>
    </xf>
    <xf numFmtId="0" fontId="4" fillId="11" borderId="13" xfId="0" applyFont="1" applyFill="1" applyBorder="1" applyAlignment="1" applyProtection="1">
      <alignment vertical="top"/>
      <protection locked="0"/>
    </xf>
    <xf numFmtId="0" fontId="4" fillId="10" borderId="13" xfId="0" applyFont="1" applyFill="1" applyBorder="1" applyAlignment="1" applyProtection="1">
      <alignment vertical="top"/>
      <protection locked="0"/>
    </xf>
    <xf numFmtId="0" fontId="12" fillId="16" borderId="12" xfId="0" applyFont="1" applyFill="1" applyBorder="1" applyProtection="1">
      <protection locked="0"/>
    </xf>
    <xf numFmtId="0" fontId="6" fillId="2" borderId="14" xfId="0" applyFont="1" applyFill="1" applyBorder="1" applyAlignment="1">
      <alignment vertical="top"/>
    </xf>
    <xf numFmtId="0" fontId="5" fillId="0" borderId="13" xfId="0" applyFont="1" applyBorder="1" applyAlignment="1">
      <alignment horizontal="center" vertical="center" wrapText="1"/>
    </xf>
    <xf numFmtId="0" fontId="4" fillId="0" borderId="0" xfId="0" applyFont="1" applyAlignment="1">
      <alignment vertical="center" wrapText="1"/>
    </xf>
    <xf numFmtId="0" fontId="20" fillId="4" borderId="13" xfId="0" applyFont="1" applyFill="1" applyBorder="1" applyAlignment="1" applyProtection="1">
      <alignment vertical="top"/>
      <protection locked="0"/>
    </xf>
    <xf numFmtId="0" fontId="20" fillId="4" borderId="3" xfId="0" applyFont="1" applyFill="1" applyBorder="1" applyAlignment="1" applyProtection="1">
      <alignment horizontal="center" vertical="top"/>
      <protection locked="0"/>
    </xf>
    <xf numFmtId="167" fontId="20" fillId="4" borderId="3" xfId="0" applyNumberFormat="1" applyFont="1" applyFill="1" applyBorder="1" applyProtection="1">
      <protection locked="0"/>
    </xf>
    <xf numFmtId="9" fontId="20" fillId="4" borderId="3" xfId="2" applyFont="1" applyFill="1" applyBorder="1" applyAlignment="1" applyProtection="1">
      <protection locked="0"/>
    </xf>
    <xf numFmtId="10" fontId="20" fillId="4" borderId="3" xfId="2" applyNumberFormat="1" applyFont="1" applyFill="1" applyBorder="1" applyAlignment="1" applyProtection="1">
      <protection locked="0"/>
    </xf>
    <xf numFmtId="169" fontId="20" fillId="4" borderId="3" xfId="0" applyNumberFormat="1" applyFont="1" applyFill="1" applyBorder="1" applyProtection="1">
      <protection locked="0"/>
    </xf>
    <xf numFmtId="167" fontId="20" fillId="4" borderId="12" xfId="1" applyNumberFormat="1" applyFont="1" applyFill="1" applyBorder="1" applyAlignment="1" applyProtection="1"/>
    <xf numFmtId="0" fontId="14" fillId="0" borderId="13" xfId="0" applyFont="1" applyBorder="1"/>
    <xf numFmtId="0" fontId="4" fillId="0" borderId="12" xfId="0" applyFont="1" applyBorder="1"/>
    <xf numFmtId="0" fontId="4" fillId="0" borderId="0" xfId="0" applyFont="1" applyAlignment="1">
      <alignment wrapText="1"/>
    </xf>
    <xf numFmtId="2" fontId="20" fillId="4" borderId="3" xfId="0" applyNumberFormat="1" applyFont="1" applyFill="1" applyBorder="1" applyProtection="1">
      <protection locked="0"/>
    </xf>
    <xf numFmtId="0" fontId="6" fillId="0" borderId="12" xfId="0" applyFont="1" applyBorder="1" applyAlignment="1" applyProtection="1">
      <alignment horizontal="left"/>
      <protection locked="0"/>
    </xf>
    <xf numFmtId="0" fontId="4" fillId="0" borderId="13" xfId="0" applyFont="1" applyBorder="1" applyProtection="1">
      <protection locked="0"/>
    </xf>
    <xf numFmtId="0" fontId="4" fillId="0" borderId="17" xfId="0" applyFont="1" applyBorder="1" applyProtection="1">
      <protection locked="0"/>
    </xf>
    <xf numFmtId="0" fontId="4" fillId="0" borderId="7" xfId="0" applyFont="1" applyBorder="1" applyProtection="1">
      <protection locked="0"/>
    </xf>
    <xf numFmtId="0" fontId="6" fillId="0" borderId="16" xfId="0" applyFont="1" applyBorder="1" applyAlignment="1">
      <alignment vertical="top" wrapText="1"/>
    </xf>
    <xf numFmtId="0" fontId="24" fillId="19" borderId="3" xfId="0" applyFont="1" applyFill="1" applyBorder="1" applyAlignment="1">
      <alignment wrapText="1"/>
    </xf>
    <xf numFmtId="14" fontId="24" fillId="20" borderId="3" xfId="1" applyNumberFormat="1" applyFont="1" applyFill="1" applyBorder="1" applyProtection="1"/>
    <xf numFmtId="0" fontId="24" fillId="20" borderId="12" xfId="1" applyNumberFormat="1" applyFont="1" applyFill="1" applyBorder="1" applyProtection="1"/>
    <xf numFmtId="0" fontId="17" fillId="0" borderId="0" xfId="0" applyFont="1"/>
    <xf numFmtId="167" fontId="20" fillId="4" borderId="3" xfId="0" applyNumberFormat="1" applyFont="1" applyFill="1" applyBorder="1" applyAlignment="1">
      <alignment horizontal="right" vertical="top" wrapText="1"/>
    </xf>
    <xf numFmtId="9" fontId="4" fillId="0" borderId="0" xfId="0" applyNumberFormat="1" applyFont="1"/>
    <xf numFmtId="0" fontId="26" fillId="0" borderId="0" xfId="0" applyFont="1"/>
    <xf numFmtId="49" fontId="25" fillId="0" borderId="5" xfId="0" applyNumberFormat="1" applyFont="1" applyBorder="1" applyAlignment="1">
      <alignment horizontal="right"/>
    </xf>
    <xf numFmtId="49" fontId="25" fillId="0" borderId="9" xfId="0" applyNumberFormat="1" applyFont="1" applyBorder="1" applyAlignment="1">
      <alignment horizontal="center"/>
    </xf>
    <xf numFmtId="0" fontId="1" fillId="0" borderId="3" xfId="0" applyFont="1" applyBorder="1" applyAlignment="1">
      <alignment horizontal="right"/>
    </xf>
    <xf numFmtId="0" fontId="1" fillId="0" borderId="5" xfId="0" applyFont="1" applyBorder="1"/>
    <xf numFmtId="0" fontId="1" fillId="0" borderId="6" xfId="0" applyFont="1" applyBorder="1"/>
    <xf numFmtId="0" fontId="1" fillId="0" borderId="9" xfId="0" applyFont="1" applyBorder="1"/>
    <xf numFmtId="10" fontId="0" fillId="0" borderId="5" xfId="2" applyNumberFormat="1" applyFont="1" applyBorder="1"/>
    <xf numFmtId="10" fontId="0" fillId="0" borderId="6" xfId="2" applyNumberFormat="1" applyFont="1" applyBorder="1"/>
    <xf numFmtId="10" fontId="0" fillId="0" borderId="9" xfId="2" applyNumberFormat="1" applyFont="1" applyBorder="1"/>
    <xf numFmtId="10" fontId="0" fillId="0" borderId="3" xfId="2" applyNumberFormat="1" applyFont="1" applyBorder="1"/>
    <xf numFmtId="10" fontId="4" fillId="16" borderId="3" xfId="2" applyNumberFormat="1" applyFont="1" applyFill="1" applyBorder="1" applyAlignment="1" applyProtection="1">
      <alignment horizontal="center" vertical="top"/>
      <protection locked="0"/>
    </xf>
    <xf numFmtId="10" fontId="6" fillId="2" borderId="3" xfId="0" applyNumberFormat="1" applyFont="1" applyFill="1" applyBorder="1" applyAlignment="1">
      <alignment horizontal="right" vertical="top" wrapText="1"/>
    </xf>
    <xf numFmtId="9" fontId="20" fillId="4" borderId="3" xfId="2" applyFont="1" applyFill="1" applyBorder="1" applyAlignment="1" applyProtection="1">
      <alignment horizontal="center"/>
      <protection locked="0"/>
    </xf>
    <xf numFmtId="167" fontId="20" fillId="4" borderId="3" xfId="0" applyNumberFormat="1" applyFont="1" applyFill="1" applyBorder="1" applyAlignment="1" applyProtection="1">
      <alignment horizontal="center"/>
      <protection locked="0"/>
    </xf>
    <xf numFmtId="167" fontId="13" fillId="11" borderId="3" xfId="0" applyNumberFormat="1" applyFont="1" applyFill="1" applyBorder="1" applyProtection="1">
      <protection locked="0"/>
    </xf>
    <xf numFmtId="167" fontId="4" fillId="8" borderId="5" xfId="1" applyNumberFormat="1" applyFont="1" applyFill="1" applyBorder="1" applyAlignment="1" applyProtection="1">
      <protection locked="0"/>
    </xf>
    <xf numFmtId="168" fontId="4" fillId="19" borderId="3" xfId="3" applyNumberFormat="1" applyFont="1" applyFill="1" applyBorder="1" applyAlignment="1" applyProtection="1">
      <alignment horizontal="center" vertical="top"/>
      <protection locked="0"/>
    </xf>
    <xf numFmtId="167" fontId="4" fillId="9" borderId="5" xfId="1" applyNumberFormat="1" applyFont="1" applyFill="1" applyBorder="1" applyAlignment="1" applyProtection="1">
      <protection locked="0"/>
    </xf>
    <xf numFmtId="167" fontId="13" fillId="16" borderId="3" xfId="0" applyNumberFormat="1" applyFont="1" applyFill="1" applyBorder="1" applyProtection="1">
      <protection locked="0"/>
    </xf>
    <xf numFmtId="167" fontId="4" fillId="10" borderId="5" xfId="1" applyNumberFormat="1" applyFont="1" applyFill="1" applyBorder="1" applyAlignment="1" applyProtection="1">
      <protection locked="0"/>
    </xf>
    <xf numFmtId="167" fontId="13" fillId="5" borderId="3" xfId="0" applyNumberFormat="1" applyFont="1" applyFill="1" applyBorder="1" applyAlignment="1" applyProtection="1">
      <alignment vertical="top"/>
      <protection locked="0"/>
    </xf>
    <xf numFmtId="2" fontId="4" fillId="19" borderId="3" xfId="0" applyNumberFormat="1" applyFont="1" applyFill="1" applyBorder="1" applyProtection="1">
      <protection locked="0"/>
    </xf>
    <xf numFmtId="10" fontId="4" fillId="19" borderId="3" xfId="2" applyNumberFormat="1" applyFont="1" applyFill="1" applyBorder="1" applyAlignment="1" applyProtection="1">
      <protection locked="0"/>
    </xf>
    <xf numFmtId="167" fontId="4" fillId="10" borderId="5" xfId="1" applyNumberFormat="1" applyFont="1" applyFill="1" applyBorder="1" applyProtection="1">
      <protection locked="0"/>
    </xf>
    <xf numFmtId="167" fontId="4" fillId="9" borderId="5" xfId="1" applyNumberFormat="1" applyFont="1" applyFill="1" applyBorder="1" applyProtection="1">
      <protection locked="0"/>
    </xf>
    <xf numFmtId="167" fontId="4" fillId="8" borderId="5" xfId="1" applyNumberFormat="1" applyFont="1" applyFill="1" applyBorder="1" applyProtection="1">
      <protection locked="0"/>
    </xf>
    <xf numFmtId="167" fontId="4" fillId="2" borderId="3" xfId="0" applyNumberFormat="1" applyFont="1" applyFill="1" applyBorder="1" applyAlignment="1">
      <alignment horizontal="right" vertical="top" wrapText="1"/>
    </xf>
    <xf numFmtId="169" fontId="4" fillId="19" borderId="3" xfId="0" applyNumberFormat="1" applyFont="1" applyFill="1" applyBorder="1" applyProtection="1">
      <protection locked="0"/>
    </xf>
    <xf numFmtId="10" fontId="4" fillId="19" borderId="3" xfId="2" applyNumberFormat="1" applyFont="1" applyFill="1" applyBorder="1" applyAlignment="1" applyProtection="1">
      <alignment horizontal="center" vertical="top"/>
      <protection locked="0"/>
    </xf>
    <xf numFmtId="167" fontId="4" fillId="19" borderId="3" xfId="0" applyNumberFormat="1" applyFont="1" applyFill="1" applyBorder="1" applyAlignment="1" applyProtection="1">
      <alignment horizontal="center"/>
      <protection locked="0"/>
    </xf>
    <xf numFmtId="0" fontId="12" fillId="16" borderId="12" xfId="0" applyFont="1" applyFill="1" applyBorder="1"/>
    <xf numFmtId="10" fontId="4" fillId="19" borderId="3" xfId="2" applyNumberFormat="1" applyFont="1" applyFill="1" applyBorder="1" applyProtection="1">
      <protection locked="0"/>
    </xf>
    <xf numFmtId="10" fontId="20" fillId="4" borderId="3" xfId="2" applyNumberFormat="1" applyFont="1" applyFill="1" applyBorder="1" applyProtection="1">
      <protection locked="0"/>
    </xf>
    <xf numFmtId="9" fontId="20" fillId="4" borderId="3" xfId="2" applyFont="1" applyFill="1" applyBorder="1" applyProtection="1">
      <protection locked="0"/>
    </xf>
    <xf numFmtId="0" fontId="4" fillId="22" borderId="0" xfId="0" applyFont="1" applyFill="1"/>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10" fillId="19" borderId="3" xfId="0" applyFont="1" applyFill="1" applyBorder="1" applyAlignment="1">
      <alignment horizontal="left" vertical="top" wrapText="1"/>
    </xf>
    <xf numFmtId="0" fontId="12" fillId="19" borderId="3"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16" borderId="3"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11" borderId="3" xfId="0" applyFont="1" applyFill="1" applyBorder="1" applyAlignment="1">
      <alignment horizontal="left" vertical="top" wrapText="1"/>
    </xf>
    <xf numFmtId="0" fontId="10" fillId="10" borderId="3" xfId="0" applyFont="1" applyFill="1" applyBorder="1" applyAlignment="1">
      <alignment horizontal="left" vertical="top" wrapText="1"/>
    </xf>
    <xf numFmtId="0" fontId="10" fillId="9" borderId="3" xfId="0" applyFont="1" applyFill="1" applyBorder="1" applyAlignment="1">
      <alignment horizontal="left" vertical="top" wrapText="1"/>
    </xf>
    <xf numFmtId="0" fontId="10" fillId="8" borderId="3" xfId="0" applyFont="1" applyFill="1" applyBorder="1" applyAlignment="1">
      <alignment horizontal="left" vertical="top" wrapText="1"/>
    </xf>
    <xf numFmtId="0" fontId="6" fillId="0" borderId="3" xfId="0"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15"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2" borderId="14" xfId="0" applyFont="1" applyFill="1" applyBorder="1" applyAlignment="1">
      <alignment vertical="top" wrapText="1"/>
    </xf>
    <xf numFmtId="0" fontId="6" fillId="0" borderId="16" xfId="0" applyFont="1" applyBorder="1" applyAlignment="1">
      <alignment horizontal="left" vertical="top"/>
    </xf>
    <xf numFmtId="0" fontId="6" fillId="0" borderId="8" xfId="0" applyFont="1" applyBorder="1" applyAlignment="1">
      <alignment horizontal="left" vertical="top" wrapText="1"/>
    </xf>
    <xf numFmtId="0" fontId="4" fillId="0" borderId="3" xfId="0" applyFont="1" applyBorder="1" applyAlignment="1">
      <alignment horizontal="left" vertical="top"/>
    </xf>
    <xf numFmtId="0" fontId="6" fillId="18" borderId="12" xfId="0" applyFont="1" applyFill="1" applyBorder="1" applyAlignment="1">
      <alignment horizontal="center" vertical="top"/>
    </xf>
    <xf numFmtId="0" fontId="6" fillId="18" borderId="7" xfId="0" applyFont="1" applyFill="1" applyBorder="1" applyAlignment="1">
      <alignment horizontal="center" vertical="top"/>
    </xf>
    <xf numFmtId="0" fontId="6" fillId="0" borderId="12" xfId="0" applyFont="1" applyBorder="1" applyAlignment="1">
      <alignment horizontal="left" vertical="top" wrapText="1"/>
    </xf>
    <xf numFmtId="0" fontId="6" fillId="0" borderId="7" xfId="0" applyFont="1" applyBorder="1" applyAlignment="1">
      <alignment horizontal="left" vertical="top"/>
    </xf>
    <xf numFmtId="0" fontId="8" fillId="0" borderId="12" xfId="0" applyFont="1" applyBorder="1" applyAlignment="1">
      <alignment horizontal="left" vertical="top" wrapText="1"/>
    </xf>
    <xf numFmtId="0" fontId="8"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6" fillId="2" borderId="12" xfId="0" applyFont="1" applyFill="1" applyBorder="1" applyAlignment="1">
      <alignment horizontal="center"/>
    </xf>
    <xf numFmtId="0" fontId="4" fillId="2" borderId="13" xfId="0" applyFont="1" applyFill="1" applyBorder="1" applyAlignment="1">
      <alignment horizontal="center"/>
    </xf>
    <xf numFmtId="167" fontId="24" fillId="20" borderId="12" xfId="1" applyNumberFormat="1" applyFont="1" applyFill="1" applyBorder="1" applyAlignment="1" applyProtection="1">
      <alignment horizontal="left"/>
    </xf>
    <xf numFmtId="167" fontId="24" fillId="20" borderId="13" xfId="1" applyNumberFormat="1" applyFont="1" applyFill="1" applyBorder="1" applyAlignment="1" applyProtection="1">
      <alignment horizontal="left"/>
    </xf>
    <xf numFmtId="167" fontId="24" fillId="20" borderId="12" xfId="1" applyNumberFormat="1" applyFont="1" applyFill="1" applyBorder="1" applyAlignment="1" applyProtection="1">
      <alignment horizontal="center"/>
    </xf>
    <xf numFmtId="167" fontId="24" fillId="20" borderId="13" xfId="1" applyNumberFormat="1" applyFont="1" applyFill="1" applyBorder="1" applyAlignment="1" applyProtection="1">
      <alignment horizontal="center"/>
    </xf>
    <xf numFmtId="167" fontId="24" fillId="20" borderId="7" xfId="1" applyNumberFormat="1" applyFont="1" applyFill="1" applyBorder="1" applyAlignment="1" applyProtection="1">
      <alignment horizontal="center"/>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6" fillId="0" borderId="12" xfId="0" applyFont="1" applyBorder="1" applyAlignment="1">
      <alignment horizontal="right" wrapText="1"/>
    </xf>
    <xf numFmtId="0" fontId="4" fillId="0" borderId="7" xfId="0" applyFont="1" applyBorder="1" applyAlignment="1">
      <alignment horizontal="right"/>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8" xfId="0" applyFont="1" applyBorder="1" applyAlignment="1">
      <alignment horizontal="center" vertical="top" wrapText="1"/>
    </xf>
    <xf numFmtId="0" fontId="4" fillId="0" borderId="15" xfId="0" applyFont="1" applyBorder="1" applyAlignment="1">
      <alignment vertical="top" wrapText="1"/>
    </xf>
    <xf numFmtId="0" fontId="6" fillId="0" borderId="16" xfId="0" applyFont="1" applyBorder="1" applyAlignment="1">
      <alignment vertical="top" wrapText="1"/>
    </xf>
    <xf numFmtId="0" fontId="4" fillId="0" borderId="10" xfId="0" applyFont="1" applyBorder="1" applyAlignment="1">
      <alignment vertical="top"/>
    </xf>
    <xf numFmtId="0" fontId="6" fillId="0" borderId="12" xfId="0" applyFont="1" applyBorder="1" applyAlignment="1" applyProtection="1">
      <alignment horizontal="left"/>
      <protection locked="0"/>
    </xf>
    <xf numFmtId="0" fontId="25" fillId="0" borderId="5" xfId="0" applyFont="1" applyBorder="1" applyAlignment="1">
      <alignment horizontal="center"/>
    </xf>
    <xf numFmtId="0" fontId="25" fillId="0" borderId="9" xfId="0" applyFont="1" applyBorder="1" applyAlignment="1">
      <alignment horizontal="center"/>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27" fillId="21" borderId="14" xfId="0" applyFont="1" applyFill="1" applyBorder="1" applyAlignment="1">
      <alignment horizontal="left"/>
    </xf>
    <xf numFmtId="0" fontId="4" fillId="0" borderId="13" xfId="0" applyFont="1" applyBorder="1" applyAlignment="1">
      <alignment horizontal="center"/>
    </xf>
    <xf numFmtId="0" fontId="4" fillId="0" borderId="7" xfId="0" applyFont="1" applyBorder="1" applyAlignment="1">
      <alignment horizontal="center"/>
    </xf>
    <xf numFmtId="0" fontId="23" fillId="2" borderId="13" xfId="0" applyFont="1" applyFill="1" applyBorder="1" applyAlignment="1">
      <alignment horizontal="center"/>
    </xf>
    <xf numFmtId="0" fontId="23" fillId="2" borderId="7" xfId="0" applyFont="1" applyFill="1" applyBorder="1" applyAlignment="1">
      <alignment horizontal="center"/>
    </xf>
    <xf numFmtId="49" fontId="6" fillId="0" borderId="12" xfId="0" applyNumberFormat="1" applyFont="1" applyBorder="1" applyAlignment="1">
      <alignment horizontal="left"/>
    </xf>
    <xf numFmtId="0" fontId="6" fillId="0" borderId="13" xfId="0" applyFont="1" applyBorder="1" applyAlignment="1">
      <alignment horizontal="left"/>
    </xf>
    <xf numFmtId="0" fontId="6" fillId="0" borderId="7" xfId="0" applyFont="1" applyBorder="1" applyAlignment="1">
      <alignment horizontal="left"/>
    </xf>
    <xf numFmtId="0" fontId="14" fillId="0" borderId="13" xfId="0" applyFont="1" applyBorder="1" applyAlignment="1">
      <alignment horizontal="left"/>
    </xf>
    <xf numFmtId="0" fontId="14" fillId="0" borderId="7" xfId="0" applyFont="1" applyBorder="1" applyAlignment="1">
      <alignment horizontal="left"/>
    </xf>
    <xf numFmtId="0" fontId="4" fillId="0" borderId="17" xfId="0" applyFont="1" applyBorder="1" applyAlignment="1">
      <alignment horizontal="center"/>
    </xf>
    <xf numFmtId="0" fontId="4" fillId="0" borderId="8" xfId="0" applyFont="1" applyBorder="1" applyAlignment="1">
      <alignment horizontal="center"/>
    </xf>
    <xf numFmtId="0" fontId="6" fillId="0" borderId="12" xfId="0" applyFont="1" applyBorder="1" applyAlignment="1">
      <alignment horizontal="left"/>
    </xf>
    <xf numFmtId="0" fontId="6" fillId="0" borderId="13" xfId="0" applyFont="1" applyBorder="1" applyAlignment="1">
      <alignment horizontal="right"/>
    </xf>
    <xf numFmtId="0" fontId="6" fillId="0" borderId="14" xfId="0" applyFont="1" applyBorder="1" applyAlignment="1">
      <alignment horizontal="right"/>
    </xf>
    <xf numFmtId="0" fontId="6" fillId="0" borderId="15" xfId="0" applyFont="1" applyBorder="1" applyAlignment="1">
      <alignment horizontal="right"/>
    </xf>
    <xf numFmtId="0" fontId="4" fillId="0" borderId="3" xfId="0" applyFont="1" applyBorder="1" applyAlignment="1">
      <alignment horizontal="left"/>
    </xf>
    <xf numFmtId="0" fontId="11" fillId="0" borderId="3" xfId="0" applyFont="1" applyBorder="1" applyAlignment="1">
      <alignment horizontal="left"/>
    </xf>
    <xf numFmtId="0" fontId="14" fillId="0" borderId="12" xfId="0" applyFont="1" applyBorder="1" applyAlignment="1">
      <alignment horizontal="left"/>
    </xf>
    <xf numFmtId="0" fontId="14" fillId="0" borderId="3" xfId="0" applyFont="1" applyBorder="1" applyAlignment="1">
      <alignment horizontal="left"/>
    </xf>
    <xf numFmtId="2" fontId="6" fillId="0" borderId="12" xfId="0" quotePrefix="1" applyNumberFormat="1" applyFont="1" applyBorder="1" applyAlignment="1">
      <alignment horizontal="left"/>
    </xf>
    <xf numFmtId="2" fontId="6" fillId="0" borderId="13" xfId="0" applyNumberFormat="1" applyFont="1" applyBorder="1" applyAlignment="1">
      <alignment horizontal="left"/>
    </xf>
    <xf numFmtId="2" fontId="6" fillId="0" borderId="7" xfId="0" applyNumberFormat="1" applyFont="1" applyBorder="1" applyAlignment="1">
      <alignment horizontal="left"/>
    </xf>
    <xf numFmtId="2" fontId="6" fillId="0" borderId="12" xfId="0" applyNumberFormat="1" applyFont="1" applyBorder="1" applyAlignment="1">
      <alignment horizontal="left"/>
    </xf>
    <xf numFmtId="0" fontId="4" fillId="0" borderId="16" xfId="0" applyFont="1" applyBorder="1" applyAlignment="1"/>
    <xf numFmtId="0" fontId="4" fillId="0" borderId="17" xfId="0" applyFont="1" applyBorder="1" applyAlignment="1"/>
    <xf numFmtId="0" fontId="4" fillId="0" borderId="8" xfId="0" applyFont="1" applyBorder="1" applyAlignment="1"/>
    <xf numFmtId="0" fontId="4" fillId="2" borderId="7" xfId="0" applyFont="1" applyFill="1" applyBorder="1" applyAlignment="1"/>
    <xf numFmtId="0" fontId="4" fillId="0" borderId="13" xfId="0" applyFont="1" applyBorder="1" applyAlignment="1" applyProtection="1">
      <protection locked="0"/>
    </xf>
    <xf numFmtId="0" fontId="4" fillId="0" borderId="17" xfId="0" applyFont="1" applyBorder="1" applyAlignment="1" applyProtection="1">
      <protection locked="0"/>
    </xf>
    <xf numFmtId="0" fontId="4" fillId="0" borderId="7" xfId="0" applyFont="1" applyBorder="1" applyAlignment="1" applyProtection="1">
      <protection locked="0"/>
    </xf>
    <xf numFmtId="0" fontId="12" fillId="16" borderId="12" xfId="0" applyFont="1" applyFill="1" applyBorder="1" applyAlignment="1"/>
    <xf numFmtId="0" fontId="12" fillId="16" borderId="13" xfId="0" applyFont="1" applyFill="1" applyBorder="1" applyAlignment="1"/>
    <xf numFmtId="0" fontId="12" fillId="16" borderId="7" xfId="0" applyFont="1" applyFill="1" applyBorder="1" applyAlignment="1"/>
    <xf numFmtId="0" fontId="12" fillId="11" borderId="12" xfId="0" applyFont="1" applyFill="1" applyBorder="1" applyAlignment="1" applyProtection="1">
      <protection locked="0"/>
    </xf>
    <xf numFmtId="0" fontId="12" fillId="11" borderId="13" xfId="0" applyFont="1" applyFill="1" applyBorder="1" applyAlignment="1" applyProtection="1">
      <protection locked="0"/>
    </xf>
    <xf numFmtId="0" fontId="12" fillId="11" borderId="7" xfId="0" applyFont="1" applyFill="1" applyBorder="1" applyAlignment="1" applyProtection="1">
      <protection locked="0"/>
    </xf>
    <xf numFmtId="0" fontId="12" fillId="10" borderId="12" xfId="0" applyFont="1" applyFill="1" applyBorder="1" applyAlignment="1" applyProtection="1">
      <protection locked="0"/>
    </xf>
    <xf numFmtId="0" fontId="12" fillId="10" borderId="13" xfId="0" applyFont="1" applyFill="1" applyBorder="1" applyAlignment="1" applyProtection="1">
      <protection locked="0"/>
    </xf>
    <xf numFmtId="0" fontId="12" fillId="10" borderId="7" xfId="0" applyFont="1" applyFill="1" applyBorder="1" applyAlignment="1" applyProtection="1">
      <protection locked="0"/>
    </xf>
    <xf numFmtId="0" fontId="12" fillId="9" borderId="12" xfId="0" applyFont="1" applyFill="1" applyBorder="1" applyAlignment="1" applyProtection="1">
      <protection locked="0"/>
    </xf>
    <xf numFmtId="0" fontId="12" fillId="9" borderId="13" xfId="0" applyFont="1" applyFill="1" applyBorder="1" applyAlignment="1" applyProtection="1">
      <protection locked="0"/>
    </xf>
    <xf numFmtId="0" fontId="12" fillId="9" borderId="7" xfId="0" applyFont="1" applyFill="1" applyBorder="1" applyAlignment="1" applyProtection="1">
      <protection locked="0"/>
    </xf>
    <xf numFmtId="0" fontId="12" fillId="8" borderId="12" xfId="0" applyFont="1" applyFill="1" applyBorder="1" applyAlignment="1" applyProtection="1">
      <protection locked="0"/>
    </xf>
    <xf numFmtId="0" fontId="12" fillId="8" borderId="13" xfId="0" applyFont="1" applyFill="1" applyBorder="1" applyAlignment="1" applyProtection="1">
      <protection locked="0"/>
    </xf>
    <xf numFmtId="0" fontId="12" fillId="8" borderId="7" xfId="0" applyFont="1" applyFill="1" applyBorder="1" applyAlignment="1" applyProtection="1">
      <protection locked="0"/>
    </xf>
    <xf numFmtId="0" fontId="4" fillId="0" borderId="13" xfId="0" applyFont="1" applyBorder="1" applyAlignment="1"/>
  </cellXfs>
  <cellStyles count="4">
    <cellStyle name="Comma" xfId="1" builtinId="3"/>
    <cellStyle name="Currency" xfId="3" builtinId="4"/>
    <cellStyle name="Normal" xfId="0" builtinId="0"/>
    <cellStyle name="Per cent" xfId="2" builtinId="5"/>
  </cellStyles>
  <dxfs count="0"/>
  <tableStyles count="0" defaultTableStyle="TableStyleMedium9" defaultPivotStyle="PivotStyleLight16"/>
  <colors>
    <mruColors>
      <color rgb="FFCCFFFF"/>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0</xdr:colOff>
      <xdr:row>0</xdr:row>
      <xdr:rowOff>647852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4788" y="76200"/>
          <a:ext cx="2314575" cy="571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8016408" y="120082"/>
          <a:ext cx="2090894"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1</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80212" y="66842"/>
          <a:ext cx="1664368" cy="412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EA3F2D31-6AB5-4FE3-9E94-A46C488924A5}"/>
            </a:ext>
          </a:extLst>
        </xdr:cNvPr>
        <xdr:cNvSpPr txBox="1">
          <a:spLocks noChangeArrowheads="1"/>
        </xdr:cNvSpPr>
      </xdr:nvSpPr>
      <xdr:spPr bwMode="auto">
        <a:xfrm>
          <a:off x="8172818" y="124844"/>
          <a:ext cx="2011686"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2</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61BEE77F-0676-4A4E-A88C-EF51525C58C6}"/>
            </a:ext>
          </a:extLst>
        </xdr:cNvPr>
        <xdr:cNvPicPr>
          <a:picLocks noChangeAspect="1"/>
        </xdr:cNvPicPr>
      </xdr:nvPicPr>
      <xdr:blipFill>
        <a:blip xmlns:r="http://schemas.openxmlformats.org/officeDocument/2006/relationships" r:embed="rId1"/>
        <a:stretch>
          <a:fillRect/>
        </a:stretch>
      </xdr:blipFill>
      <xdr:spPr>
        <a:xfrm>
          <a:off x="84974" y="66842"/>
          <a:ext cx="1665370" cy="417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9D9C3E33-0230-4E42-B59E-471509EF88F8}"/>
            </a:ext>
          </a:extLst>
        </xdr:cNvPr>
        <xdr:cNvSpPr txBox="1">
          <a:spLocks noChangeArrowheads="1"/>
        </xdr:cNvSpPr>
      </xdr:nvSpPr>
      <xdr:spPr bwMode="auto">
        <a:xfrm>
          <a:off x="8172818" y="124844"/>
          <a:ext cx="2011686"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3</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44F57164-0112-4C4F-A24A-D19FF1EF9360}"/>
            </a:ext>
          </a:extLst>
        </xdr:cNvPr>
        <xdr:cNvPicPr>
          <a:picLocks noChangeAspect="1"/>
        </xdr:cNvPicPr>
      </xdr:nvPicPr>
      <xdr:blipFill>
        <a:blip xmlns:r="http://schemas.openxmlformats.org/officeDocument/2006/relationships" r:embed="rId1"/>
        <a:stretch>
          <a:fillRect/>
        </a:stretch>
      </xdr:blipFill>
      <xdr:spPr>
        <a:xfrm>
          <a:off x="84974" y="66842"/>
          <a:ext cx="1665370" cy="4174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DF72011F-BE45-43A8-8CAF-551798B899AF}"/>
            </a:ext>
          </a:extLst>
        </xdr:cNvPr>
        <xdr:cNvSpPr txBox="1">
          <a:spLocks noChangeArrowheads="1"/>
        </xdr:cNvSpPr>
      </xdr:nvSpPr>
      <xdr:spPr bwMode="auto">
        <a:xfrm>
          <a:off x="8144243" y="120082"/>
          <a:ext cx="2002161"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4</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806C9093-1606-41A7-87C2-BE826F877B49}"/>
            </a:ext>
          </a:extLst>
        </xdr:cNvPr>
        <xdr:cNvPicPr>
          <a:picLocks noChangeAspect="1"/>
        </xdr:cNvPicPr>
      </xdr:nvPicPr>
      <xdr:blipFill>
        <a:blip xmlns:r="http://schemas.openxmlformats.org/officeDocument/2006/relationships" r:embed="rId1"/>
        <a:stretch>
          <a:fillRect/>
        </a:stretch>
      </xdr:blipFill>
      <xdr:spPr>
        <a:xfrm>
          <a:off x="80212" y="66842"/>
          <a:ext cx="1670132" cy="4174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571868</xdr:colOff>
      <xdr:row>0</xdr:row>
      <xdr:rowOff>120082</xdr:rowOff>
    </xdr:from>
    <xdr:to>
      <xdr:col>10</xdr:col>
      <xdr:colOff>697604</xdr:colOff>
      <xdr:row>0</xdr:row>
      <xdr:rowOff>453457</xdr:rowOff>
    </xdr:to>
    <xdr:sp macro="" textlink="">
      <xdr:nvSpPr>
        <xdr:cNvPr id="2" name="Text Box 26">
          <a:extLst>
            <a:ext uri="{FF2B5EF4-FFF2-40B4-BE49-F238E27FC236}">
              <a16:creationId xmlns:a16="http://schemas.microsoft.com/office/drawing/2014/main" id="{F0AC6E88-84A9-4740-A7F9-44E64D09D35F}"/>
            </a:ext>
          </a:extLst>
        </xdr:cNvPr>
        <xdr:cNvSpPr txBox="1">
          <a:spLocks noChangeArrowheads="1"/>
        </xdr:cNvSpPr>
      </xdr:nvSpPr>
      <xdr:spPr bwMode="auto">
        <a:xfrm>
          <a:off x="8144243" y="120082"/>
          <a:ext cx="2002161" cy="333375"/>
        </a:xfrm>
        <a:prstGeom prst="rect">
          <a:avLst/>
        </a:prstGeom>
        <a:solidFill>
          <a:srgbClr val="CCFFFF"/>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1" i="0" strike="noStrike">
              <a:solidFill>
                <a:srgbClr val="000000"/>
              </a:solidFill>
              <a:latin typeface="+mn-lt"/>
            </a:rPr>
            <a:t>YEAR 5</a:t>
          </a:r>
        </a:p>
      </xdr:txBody>
    </xdr:sp>
    <xdr:clientData/>
  </xdr:twoCellAnchor>
  <xdr:twoCellAnchor editAs="oneCell">
    <xdr:from>
      <xdr:col>0</xdr:col>
      <xdr:colOff>80212</xdr:colOff>
      <xdr:row>0</xdr:row>
      <xdr:rowOff>66842</xdr:rowOff>
    </xdr:from>
    <xdr:to>
      <xdr:col>1</xdr:col>
      <xdr:colOff>340644</xdr:colOff>
      <xdr:row>0</xdr:row>
      <xdr:rowOff>484279</xdr:rowOff>
    </xdr:to>
    <xdr:pic>
      <xdr:nvPicPr>
        <xdr:cNvPr id="3" name="Picture 2">
          <a:extLst>
            <a:ext uri="{FF2B5EF4-FFF2-40B4-BE49-F238E27FC236}">
              <a16:creationId xmlns:a16="http://schemas.microsoft.com/office/drawing/2014/main" id="{FE9EFA64-5220-456B-A95E-10492A105E7F}"/>
            </a:ext>
          </a:extLst>
        </xdr:cNvPr>
        <xdr:cNvPicPr>
          <a:picLocks noChangeAspect="1"/>
        </xdr:cNvPicPr>
      </xdr:nvPicPr>
      <xdr:blipFill>
        <a:blip xmlns:r="http://schemas.openxmlformats.org/officeDocument/2006/relationships" r:embed="rId1"/>
        <a:stretch>
          <a:fillRect/>
        </a:stretch>
      </xdr:blipFill>
      <xdr:spPr>
        <a:xfrm>
          <a:off x="80212" y="66842"/>
          <a:ext cx="1670132" cy="417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F53"/>
  <sheetViews>
    <sheetView tabSelected="1" topLeftCell="A7" zoomScaleNormal="100" workbookViewId="0">
      <selection activeCell="A8" sqref="A8:B8"/>
    </sheetView>
  </sheetViews>
  <sheetFormatPr defaultColWidth="9" defaultRowHeight="12.75"/>
  <cols>
    <col min="1" max="1" width="27.5703125" style="200" customWidth="1"/>
    <col min="2" max="2" width="74.85546875" style="201" customWidth="1"/>
    <col min="3" max="16384" width="9" style="2"/>
  </cols>
  <sheetData>
    <row r="1" spans="1:4">
      <c r="A1" s="206" t="s">
        <v>0</v>
      </c>
      <c r="B1" s="207"/>
      <c r="D1" s="181" t="s">
        <v>1</v>
      </c>
    </row>
    <row r="2" spans="1:4" ht="25.5">
      <c r="A2" s="182" t="s">
        <v>2</v>
      </c>
      <c r="B2" s="183" t="s">
        <v>3</v>
      </c>
      <c r="D2" s="181" t="s">
        <v>4</v>
      </c>
    </row>
    <row r="3" spans="1:4" ht="25.5">
      <c r="A3" s="182" t="s">
        <v>5</v>
      </c>
      <c r="B3" s="183" t="s">
        <v>6</v>
      </c>
      <c r="D3" s="181" t="s">
        <v>7</v>
      </c>
    </row>
    <row r="4" spans="1:4" ht="38.25">
      <c r="A4" s="182" t="s">
        <v>8</v>
      </c>
      <c r="B4" s="183" t="s">
        <v>9</v>
      </c>
    </row>
    <row r="5" spans="1:4" ht="25.5">
      <c r="A5" s="182" t="s">
        <v>10</v>
      </c>
      <c r="B5" s="183" t="s">
        <v>11</v>
      </c>
    </row>
    <row r="6" spans="1:4">
      <c r="A6" s="206" t="s">
        <v>12</v>
      </c>
      <c r="B6" s="207"/>
    </row>
    <row r="7" spans="1:4" ht="27" customHeight="1">
      <c r="A7" s="210" t="s">
        <v>13</v>
      </c>
      <c r="B7" s="211"/>
    </row>
    <row r="8" spans="1:4" ht="27.75" customHeight="1">
      <c r="A8" s="210" t="s">
        <v>14</v>
      </c>
      <c r="B8" s="211"/>
    </row>
    <row r="9" spans="1:4">
      <c r="A9" s="206" t="s">
        <v>15</v>
      </c>
      <c r="B9" s="207"/>
    </row>
    <row r="10" spans="1:4" s="133" customFormat="1" ht="81.75" customHeight="1">
      <c r="A10" s="212" t="s">
        <v>16</v>
      </c>
      <c r="B10" s="213"/>
      <c r="C10" s="143"/>
    </row>
    <row r="11" spans="1:4" s="133" customFormat="1">
      <c r="A11" s="184" t="s">
        <v>17</v>
      </c>
      <c r="B11" s="185" t="s">
        <v>18</v>
      </c>
    </row>
    <row r="12" spans="1:4" s="133" customFormat="1" ht="25.5">
      <c r="A12" s="184" t="s">
        <v>19</v>
      </c>
      <c r="B12" s="185" t="s">
        <v>20</v>
      </c>
    </row>
    <row r="13" spans="1:4" s="133" customFormat="1" ht="25.5">
      <c r="A13" s="184" t="s">
        <v>21</v>
      </c>
      <c r="B13" s="185" t="s">
        <v>22</v>
      </c>
    </row>
    <row r="14" spans="1:4" s="133" customFormat="1" ht="41.65" customHeight="1">
      <c r="A14" s="184" t="s">
        <v>23</v>
      </c>
      <c r="B14" s="185" t="s">
        <v>24</v>
      </c>
    </row>
    <row r="15" spans="1:4" s="133" customFormat="1" ht="54" customHeight="1">
      <c r="A15" s="184" t="s">
        <v>25</v>
      </c>
      <c r="B15" s="185" t="s">
        <v>26</v>
      </c>
    </row>
    <row r="16" spans="1:4" s="133" customFormat="1" ht="25.5">
      <c r="A16" s="184" t="s">
        <v>27</v>
      </c>
      <c r="B16" s="185" t="s">
        <v>28</v>
      </c>
      <c r="C16" s="143"/>
    </row>
    <row r="17" spans="1:3" s="133" customFormat="1" ht="38.25">
      <c r="A17" s="184" t="s">
        <v>29</v>
      </c>
      <c r="B17" s="185" t="s">
        <v>30</v>
      </c>
      <c r="C17" s="143"/>
    </row>
    <row r="18" spans="1:3" s="133" customFormat="1" ht="25.5">
      <c r="A18" s="184" t="s">
        <v>31</v>
      </c>
      <c r="B18" s="183" t="s">
        <v>32</v>
      </c>
      <c r="C18" s="143"/>
    </row>
    <row r="19" spans="1:3" s="133" customFormat="1">
      <c r="A19" s="206" t="s">
        <v>33</v>
      </c>
      <c r="B19" s="207"/>
      <c r="C19" s="143"/>
    </row>
    <row r="20" spans="1:3" ht="52.5" customHeight="1">
      <c r="A20" s="214" t="s">
        <v>34</v>
      </c>
      <c r="B20" s="213"/>
    </row>
    <row r="21" spans="1:3">
      <c r="A21" s="206" t="s">
        <v>35</v>
      </c>
      <c r="B21" s="207"/>
    </row>
    <row r="22" spans="1:3" ht="30.75" customHeight="1">
      <c r="A22" s="212" t="s">
        <v>36</v>
      </c>
      <c r="B22" s="213"/>
    </row>
    <row r="23" spans="1:3">
      <c r="A23" s="205" t="s">
        <v>37</v>
      </c>
      <c r="B23" s="205"/>
    </row>
    <row r="24" spans="1:3">
      <c r="A24" s="203" t="s">
        <v>38</v>
      </c>
      <c r="B24" s="204" t="s">
        <v>39</v>
      </c>
    </row>
    <row r="25" spans="1:3">
      <c r="A25" s="194" t="s">
        <v>40</v>
      </c>
      <c r="B25" s="195" t="s">
        <v>41</v>
      </c>
    </row>
    <row r="26" spans="1:3">
      <c r="A26" s="196" t="s">
        <v>42</v>
      </c>
      <c r="B26" s="197" t="s">
        <v>43</v>
      </c>
      <c r="C26" s="123"/>
    </row>
    <row r="27" spans="1:3">
      <c r="A27" s="194" t="s">
        <v>44</v>
      </c>
      <c r="B27" s="195" t="s">
        <v>45</v>
      </c>
    </row>
    <row r="28" spans="1:3">
      <c r="A28" s="194" t="s">
        <v>46</v>
      </c>
      <c r="B28" s="195" t="s">
        <v>47</v>
      </c>
    </row>
    <row r="29" spans="1:3">
      <c r="A29" s="194" t="s">
        <v>48</v>
      </c>
      <c r="B29" s="195" t="s">
        <v>49</v>
      </c>
    </row>
    <row r="30" spans="1:3">
      <c r="A30" s="194" t="s">
        <v>50</v>
      </c>
      <c r="B30" s="195" t="s">
        <v>51</v>
      </c>
    </row>
    <row r="31" spans="1:3" ht="38.25">
      <c r="A31" s="194" t="s">
        <v>52</v>
      </c>
      <c r="B31" s="195" t="s">
        <v>53</v>
      </c>
    </row>
    <row r="32" spans="1:3" ht="38.25">
      <c r="A32" s="194" t="s">
        <v>54</v>
      </c>
      <c r="B32" s="195" t="s">
        <v>55</v>
      </c>
    </row>
    <row r="33" spans="1:6" ht="25.5">
      <c r="A33" s="194" t="s">
        <v>56</v>
      </c>
      <c r="B33" s="195" t="s">
        <v>57</v>
      </c>
    </row>
    <row r="34" spans="1:6" ht="25.5">
      <c r="A34" s="194" t="s">
        <v>58</v>
      </c>
      <c r="B34" s="195" t="s">
        <v>59</v>
      </c>
    </row>
    <row r="35" spans="1:6">
      <c r="A35" s="198" t="s">
        <v>60</v>
      </c>
      <c r="B35" s="199" t="s">
        <v>61</v>
      </c>
    </row>
    <row r="36" spans="1:6">
      <c r="A36" s="206" t="s">
        <v>62</v>
      </c>
      <c r="B36" s="207"/>
    </row>
    <row r="37" spans="1:6" ht="27" customHeight="1">
      <c r="A37" s="208" t="s">
        <v>63</v>
      </c>
      <c r="B37" s="209"/>
    </row>
    <row r="38" spans="1:6">
      <c r="A38" s="206" t="s">
        <v>64</v>
      </c>
      <c r="B38" s="207"/>
    </row>
    <row r="39" spans="1:6">
      <c r="A39" s="212" t="s">
        <v>65</v>
      </c>
      <c r="B39" s="213"/>
      <c r="F39" s="145"/>
    </row>
    <row r="40" spans="1:6">
      <c r="A40" s="186" t="s">
        <v>66</v>
      </c>
      <c r="B40" s="183" t="s">
        <v>67</v>
      </c>
      <c r="F40" s="145"/>
    </row>
    <row r="41" spans="1:6">
      <c r="A41" s="187" t="s">
        <v>68</v>
      </c>
      <c r="B41" s="183" t="s">
        <v>69</v>
      </c>
      <c r="F41" s="145"/>
    </row>
    <row r="42" spans="1:6">
      <c r="A42" s="188" t="s">
        <v>10</v>
      </c>
      <c r="B42" s="183" t="s">
        <v>70</v>
      </c>
      <c r="F42" s="145"/>
    </row>
    <row r="43" spans="1:6">
      <c r="A43" s="189" t="s">
        <v>71</v>
      </c>
      <c r="B43" s="183" t="s">
        <v>72</v>
      </c>
      <c r="F43" s="145"/>
    </row>
    <row r="44" spans="1:6">
      <c r="A44" s="190" t="s">
        <v>73</v>
      </c>
      <c r="B44" s="183" t="s">
        <v>72</v>
      </c>
      <c r="F44" s="145"/>
    </row>
    <row r="45" spans="1:6">
      <c r="A45" s="191" t="s">
        <v>74</v>
      </c>
      <c r="B45" s="183" t="s">
        <v>72</v>
      </c>
      <c r="F45" s="145"/>
    </row>
    <row r="46" spans="1:6">
      <c r="A46" s="192" t="s">
        <v>75</v>
      </c>
      <c r="B46" s="183" t="s">
        <v>72</v>
      </c>
    </row>
    <row r="47" spans="1:6">
      <c r="A47" s="206" t="s">
        <v>76</v>
      </c>
      <c r="B47" s="207"/>
    </row>
    <row r="48" spans="1:6" ht="25.5">
      <c r="A48" s="193" t="s">
        <v>77</v>
      </c>
      <c r="B48" s="183" t="s">
        <v>78</v>
      </c>
    </row>
    <row r="49" spans="1:2" ht="25.5">
      <c r="A49" s="193" t="s">
        <v>79</v>
      </c>
      <c r="B49" s="183" t="s">
        <v>80</v>
      </c>
    </row>
    <row r="50" spans="1:2">
      <c r="A50" s="193" t="s">
        <v>81</v>
      </c>
      <c r="B50" s="183" t="s">
        <v>82</v>
      </c>
    </row>
    <row r="51" spans="1:2" ht="25.5">
      <c r="A51" s="182" t="s">
        <v>83</v>
      </c>
      <c r="B51" s="183" t="s">
        <v>84</v>
      </c>
    </row>
    <row r="52" spans="1:2">
      <c r="A52" s="212" t="s">
        <v>85</v>
      </c>
      <c r="B52" s="213"/>
    </row>
    <row r="53" spans="1:2" ht="26.25" customHeight="1">
      <c r="A53" s="210" t="s">
        <v>86</v>
      </c>
      <c r="B53" s="211"/>
    </row>
  </sheetData>
  <sheetProtection sheet="1" objects="1" scenarios="1"/>
  <sortState xmlns:xlrd2="http://schemas.microsoft.com/office/spreadsheetml/2017/richdata2" ref="A25:B34">
    <sortCondition ref="A25:A34"/>
  </sortState>
  <mergeCells count="18">
    <mergeCell ref="A38:B38"/>
    <mergeCell ref="A39:B39"/>
    <mergeCell ref="A47:B47"/>
    <mergeCell ref="A52:B52"/>
    <mergeCell ref="A53:B53"/>
    <mergeCell ref="A23:B23"/>
    <mergeCell ref="A36:B36"/>
    <mergeCell ref="A37:B37"/>
    <mergeCell ref="A7:B7"/>
    <mergeCell ref="A1:B1"/>
    <mergeCell ref="A6:B6"/>
    <mergeCell ref="A10:B10"/>
    <mergeCell ref="A20:B20"/>
    <mergeCell ref="A22:B22"/>
    <mergeCell ref="A8:B8"/>
    <mergeCell ref="A9:B9"/>
    <mergeCell ref="A19:B19"/>
    <mergeCell ref="A21:B21"/>
  </mergeCell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pageSetUpPr fitToPage="1"/>
  </sheetPr>
  <dimension ref="A1:S38"/>
  <sheetViews>
    <sheetView showGridLines="0" zoomScaleNormal="100" zoomScaleSheetLayoutView="100" workbookViewId="0">
      <selection activeCell="D11" sqref="D11"/>
    </sheetView>
  </sheetViews>
  <sheetFormatPr defaultColWidth="9.140625" defaultRowHeight="12.75"/>
  <cols>
    <col min="1" max="1" width="1.28515625" style="2" customWidth="1"/>
    <col min="2" max="2" width="34" style="2" customWidth="1"/>
    <col min="3" max="8" width="13.140625" style="2" customWidth="1"/>
    <col min="9" max="9" width="11.7109375" style="2" customWidth="1"/>
    <col min="10" max="10" width="2.85546875" style="2" customWidth="1"/>
    <col min="11" max="11" width="18.140625" style="2" customWidth="1"/>
    <col min="12" max="13" width="9.140625" style="2"/>
    <col min="14" max="19" width="8.5703125" style="2" customWidth="1"/>
    <col min="20" max="16384" width="9.140625" style="2"/>
  </cols>
  <sheetData>
    <row r="1" spans="2:19" ht="58.5" customHeight="1">
      <c r="B1" s="265"/>
      <c r="C1" s="266"/>
      <c r="D1" s="266"/>
      <c r="E1" s="266"/>
      <c r="F1" s="266"/>
      <c r="G1" s="266"/>
      <c r="H1" s="266"/>
      <c r="I1" s="267"/>
    </row>
    <row r="2" spans="2:19" ht="18.75" customHeight="1">
      <c r="B2" s="215" t="s">
        <v>87</v>
      </c>
      <c r="C2" s="216"/>
      <c r="D2" s="216"/>
      <c r="E2" s="216"/>
      <c r="F2" s="216"/>
      <c r="G2" s="216"/>
      <c r="H2" s="216"/>
      <c r="I2" s="268"/>
      <c r="K2" s="215" t="s">
        <v>88</v>
      </c>
      <c r="L2" s="216"/>
      <c r="M2" s="216"/>
      <c r="N2" s="216"/>
      <c r="O2" s="216"/>
      <c r="P2" s="216"/>
      <c r="Q2" s="216"/>
      <c r="R2" s="216"/>
      <c r="S2" s="268"/>
    </row>
    <row r="3" spans="2:19" ht="25.5">
      <c r="B3" s="6" t="s">
        <v>89</v>
      </c>
      <c r="C3" s="236" t="s">
        <v>90</v>
      </c>
      <c r="D3" s="269"/>
      <c r="E3" s="270"/>
      <c r="F3" s="270"/>
      <c r="G3" s="270"/>
      <c r="H3" s="270"/>
      <c r="I3" s="271"/>
      <c r="K3" s="139" t="s">
        <v>91</v>
      </c>
      <c r="L3" s="139" t="s">
        <v>92</v>
      </c>
      <c r="M3" s="139" t="s">
        <v>93</v>
      </c>
      <c r="N3" s="208" t="s">
        <v>94</v>
      </c>
      <c r="O3" s="222"/>
      <c r="P3" s="222"/>
      <c r="Q3" s="208" t="s">
        <v>95</v>
      </c>
      <c r="R3" s="222"/>
      <c r="S3" s="223"/>
    </row>
    <row r="4" spans="2:19" ht="18.75" customHeight="1">
      <c r="B4" s="6" t="s">
        <v>68</v>
      </c>
      <c r="C4" s="135"/>
      <c r="D4" s="136"/>
      <c r="E4" s="137"/>
      <c r="F4" s="137"/>
      <c r="G4" s="137"/>
      <c r="H4" s="137"/>
      <c r="I4" s="138"/>
      <c r="K4" s="140" t="s">
        <v>96</v>
      </c>
      <c r="L4" s="141"/>
      <c r="M4" s="142"/>
      <c r="N4" s="217"/>
      <c r="O4" s="218"/>
      <c r="P4" s="218"/>
      <c r="Q4" s="219"/>
      <c r="R4" s="220"/>
      <c r="S4" s="221"/>
    </row>
    <row r="5" spans="2:19" ht="18.75" customHeight="1">
      <c r="B5" s="6" t="s">
        <v>97</v>
      </c>
      <c r="C5" s="236"/>
      <c r="D5" s="269"/>
      <c r="E5" s="270"/>
      <c r="F5" s="270"/>
      <c r="G5" s="270"/>
      <c r="H5" s="270"/>
      <c r="I5" s="271"/>
      <c r="K5" s="140" t="s">
        <v>98</v>
      </c>
      <c r="L5" s="141"/>
      <c r="M5" s="142"/>
      <c r="N5" s="217"/>
      <c r="O5" s="218"/>
      <c r="P5" s="218"/>
      <c r="Q5" s="219"/>
      <c r="R5" s="220"/>
      <c r="S5" s="221"/>
    </row>
    <row r="6" spans="2:19" ht="21" customHeight="1">
      <c r="B6" s="7" t="s">
        <v>99</v>
      </c>
      <c r="C6" s="8" t="s">
        <v>100</v>
      </c>
      <c r="E6" s="25"/>
      <c r="F6" s="227" t="s">
        <v>101</v>
      </c>
      <c r="G6" s="228"/>
      <c r="H6" s="9" t="s">
        <v>100</v>
      </c>
      <c r="I6" s="114"/>
      <c r="K6" s="140" t="s">
        <v>102</v>
      </c>
      <c r="L6" s="141"/>
      <c r="M6" s="142"/>
      <c r="N6" s="217"/>
      <c r="O6" s="218"/>
      <c r="P6" s="218"/>
      <c r="Q6" s="219"/>
      <c r="R6" s="220"/>
      <c r="S6" s="221"/>
    </row>
    <row r="7" spans="2:19" ht="14.25" customHeight="1">
      <c r="B7" s="234" t="s">
        <v>103</v>
      </c>
      <c r="C7" s="10" t="s">
        <v>104</v>
      </c>
      <c r="D7" s="10" t="s">
        <v>105</v>
      </c>
      <c r="E7" s="10" t="s">
        <v>106</v>
      </c>
      <c r="F7" s="10" t="s">
        <v>107</v>
      </c>
      <c r="G7" s="10" t="s">
        <v>108</v>
      </c>
      <c r="H7" s="11" t="s">
        <v>109</v>
      </c>
      <c r="I7" s="232" t="s">
        <v>110</v>
      </c>
      <c r="K7" s="22"/>
      <c r="L7" s="22"/>
      <c r="M7" s="22"/>
    </row>
    <row r="8" spans="2:19" ht="12" customHeight="1">
      <c r="B8" s="235"/>
      <c r="C8" s="12"/>
      <c r="D8" s="12"/>
      <c r="E8" s="12"/>
      <c r="F8" s="12"/>
      <c r="G8" s="12"/>
      <c r="H8" s="12"/>
      <c r="I8" s="233"/>
    </row>
    <row r="9" spans="2:19" ht="15.75" customHeight="1">
      <c r="B9" s="80" t="str">
        <f>'Budget Year 1 $'!D5</f>
        <v>CRDC</v>
      </c>
      <c r="C9" s="13">
        <f>'Budget Year 1 $'!D44</f>
        <v>0</v>
      </c>
      <c r="D9" s="13">
        <f>'Budget Year 2 $'!D44</f>
        <v>0</v>
      </c>
      <c r="E9" s="13">
        <f>'Budget Year 3 $'!D44</f>
        <v>0</v>
      </c>
      <c r="F9" s="13">
        <f>'Budget Year 4 $'!D44</f>
        <v>0</v>
      </c>
      <c r="G9" s="13">
        <f>'Budget Year 5 $'!D44</f>
        <v>0</v>
      </c>
      <c r="H9" s="14">
        <f>SUM(C9:G9)</f>
        <v>0</v>
      </c>
      <c r="I9" s="15" t="e">
        <f>(SUM(H9:H10))/$H$23</f>
        <v>#DIV/0!</v>
      </c>
      <c r="J9" s="22"/>
      <c r="K9" s="22"/>
      <c r="L9" s="22"/>
      <c r="M9" s="22"/>
    </row>
    <row r="10" spans="2:19" ht="15.75" customHeight="1">
      <c r="B10" s="80" t="s">
        <v>111</v>
      </c>
      <c r="C10" s="13">
        <f>'Budget Year 1 $'!D45</f>
        <v>0</v>
      </c>
      <c r="D10" s="13">
        <f>'Budget Year 2 $'!D45</f>
        <v>0</v>
      </c>
      <c r="E10" s="13">
        <f>'Budget Year 3 $'!D45</f>
        <v>0</v>
      </c>
      <c r="F10" s="13">
        <f>'Budget Year 4 $'!D45</f>
        <v>0</v>
      </c>
      <c r="G10" s="13">
        <f>'Budget Year 5 $'!D45</f>
        <v>0</v>
      </c>
      <c r="H10" s="14">
        <f t="shared" ref="H10:H22" si="0">SUM(C10:G10)</f>
        <v>0</v>
      </c>
      <c r="I10" s="16"/>
      <c r="J10" s="19"/>
    </row>
    <row r="11" spans="2:19" ht="15.75" customHeight="1">
      <c r="B11" s="81" t="str">
        <f>'Budget Year 1 $'!E5</f>
        <v>Research Organisation</v>
      </c>
      <c r="C11" s="98">
        <f>'Budget Year 1 $'!E44</f>
        <v>0</v>
      </c>
      <c r="D11" s="98">
        <f>'Budget Year 2 $'!E44</f>
        <v>0</v>
      </c>
      <c r="E11" s="98">
        <f>'Budget Year 3 $'!E44</f>
        <v>0</v>
      </c>
      <c r="F11" s="98">
        <f>'Budget Year 4 $'!E44</f>
        <v>0</v>
      </c>
      <c r="G11" s="98">
        <f>'Budget Year 5 $'!E44</f>
        <v>0</v>
      </c>
      <c r="H11" s="99">
        <f t="shared" si="0"/>
        <v>0</v>
      </c>
      <c r="I11" s="100" t="e">
        <f>(SUM(H11:H12))/$H$23</f>
        <v>#DIV/0!</v>
      </c>
    </row>
    <row r="12" spans="2:19" ht="15.75" customHeight="1">
      <c r="B12" s="81" t="s">
        <v>111</v>
      </c>
      <c r="C12" s="98">
        <f>'Budget Year 1 $'!E45</f>
        <v>0</v>
      </c>
      <c r="D12" s="98">
        <f>'Budget Year 2 $'!E45</f>
        <v>0</v>
      </c>
      <c r="E12" s="98">
        <f>'Budget Year 3 $'!E45</f>
        <v>0</v>
      </c>
      <c r="F12" s="98">
        <f>'Budget Year 4 $'!E45</f>
        <v>0</v>
      </c>
      <c r="G12" s="98">
        <f>'Budget Year 5 $'!E45</f>
        <v>0</v>
      </c>
      <c r="H12" s="99">
        <f t="shared" si="0"/>
        <v>0</v>
      </c>
      <c r="I12" s="101"/>
      <c r="J12" s="22"/>
      <c r="K12" s="22"/>
      <c r="L12" s="22"/>
    </row>
    <row r="13" spans="2:19" ht="15.75" customHeight="1">
      <c r="B13" s="82" t="str">
        <f>'Budget Year 1 $'!F5</f>
        <v>Co-funder</v>
      </c>
      <c r="C13" s="102">
        <f>'Budget Year 1 $'!F44</f>
        <v>0</v>
      </c>
      <c r="D13" s="102">
        <f>'Budget Year 2 $'!F44</f>
        <v>0</v>
      </c>
      <c r="E13" s="102">
        <f>'Budget Year 3 $'!F44</f>
        <v>0</v>
      </c>
      <c r="F13" s="102">
        <f>'Budget Year 4 $'!F44</f>
        <v>0</v>
      </c>
      <c r="G13" s="102">
        <f>'Budget Year 5 $'!F44</f>
        <v>0</v>
      </c>
      <c r="H13" s="103">
        <f t="shared" si="0"/>
        <v>0</v>
      </c>
      <c r="I13" s="104" t="e">
        <f>(SUM(H13:H14))/$H$23</f>
        <v>#DIV/0!</v>
      </c>
    </row>
    <row r="14" spans="2:19" ht="15.75" customHeight="1">
      <c r="B14" s="82" t="s">
        <v>111</v>
      </c>
      <c r="C14" s="102">
        <f>'Budget Year 1 $'!F45</f>
        <v>0</v>
      </c>
      <c r="D14" s="102">
        <f>'Budget Year 2 $'!F45</f>
        <v>0</v>
      </c>
      <c r="E14" s="102">
        <f>'Budget Year 3 $'!F45</f>
        <v>0</v>
      </c>
      <c r="F14" s="102">
        <f>'Budget Year 4 $'!F45</f>
        <v>0</v>
      </c>
      <c r="G14" s="102">
        <f>'Budget Year 5 $'!F45</f>
        <v>0</v>
      </c>
      <c r="H14" s="103">
        <f t="shared" si="0"/>
        <v>0</v>
      </c>
      <c r="I14" s="105"/>
    </row>
    <row r="15" spans="2:19" ht="15.75" customHeight="1">
      <c r="B15" s="85" t="str">
        <f>'Budget Year 1 $'!G5</f>
        <v>Other Participant 1</v>
      </c>
      <c r="C15" s="87">
        <f>'Budget Year 1 $'!G44</f>
        <v>0</v>
      </c>
      <c r="D15" s="87">
        <f>'Budget Year 2 $'!G44</f>
        <v>0</v>
      </c>
      <c r="E15" s="87">
        <f>'Budget Year 3 $'!G44</f>
        <v>0</v>
      </c>
      <c r="F15" s="87">
        <f>'Budget Year 4 $'!G44</f>
        <v>0</v>
      </c>
      <c r="G15" s="87">
        <f>'Budget Year 5 $'!G44</f>
        <v>0</v>
      </c>
      <c r="H15" s="88">
        <f t="shared" si="0"/>
        <v>0</v>
      </c>
      <c r="I15" s="89" t="e">
        <f>(SUM(H15:H16))/$H$23</f>
        <v>#DIV/0!</v>
      </c>
      <c r="J15" s="22"/>
      <c r="K15" s="22"/>
      <c r="L15" s="22"/>
      <c r="M15" s="22"/>
    </row>
    <row r="16" spans="2:19" ht="15.75" customHeight="1">
      <c r="B16" s="85" t="s">
        <v>111</v>
      </c>
      <c r="C16" s="87">
        <f>'Budget Year 1 $'!G45</f>
        <v>0</v>
      </c>
      <c r="D16" s="87">
        <f>'Budget Year 2 $'!G45</f>
        <v>0</v>
      </c>
      <c r="E16" s="87">
        <f>'Budget Year 3 $'!G45</f>
        <v>0</v>
      </c>
      <c r="F16" s="87">
        <f>'Budget Year 4 $'!G45</f>
        <v>0</v>
      </c>
      <c r="G16" s="87">
        <f>'Budget Year 5 $'!G45</f>
        <v>0</v>
      </c>
      <c r="H16" s="88">
        <f t="shared" si="0"/>
        <v>0</v>
      </c>
      <c r="I16" s="90"/>
      <c r="J16" s="19"/>
    </row>
    <row r="17" spans="1:13" ht="15.75" customHeight="1">
      <c r="B17" s="83" t="str">
        <f>'Budget Year 1 $'!H5</f>
        <v>Other Participant 2</v>
      </c>
      <c r="C17" s="91">
        <f>'Budget Year 1 $'!H44</f>
        <v>0</v>
      </c>
      <c r="D17" s="91">
        <f>'Budget Year 2 $'!H44</f>
        <v>0</v>
      </c>
      <c r="E17" s="91">
        <f>'Budget Year 3 $'!H44</f>
        <v>0</v>
      </c>
      <c r="F17" s="91">
        <f>'Budget Year 4 $'!H44</f>
        <v>0</v>
      </c>
      <c r="G17" s="91">
        <f>'Budget Year 5 $'!H44</f>
        <v>0</v>
      </c>
      <c r="H17" s="92">
        <f t="shared" si="0"/>
        <v>0</v>
      </c>
      <c r="I17" s="93" t="e">
        <f>(SUM(H17:H18))/$H$23</f>
        <v>#DIV/0!</v>
      </c>
    </row>
    <row r="18" spans="1:13" ht="15.75" customHeight="1">
      <c r="B18" s="83" t="s">
        <v>111</v>
      </c>
      <c r="C18" s="91">
        <f>'Budget Year 1 $'!H45</f>
        <v>0</v>
      </c>
      <c r="D18" s="91">
        <f>'Budget Year 2 $'!H45</f>
        <v>0</v>
      </c>
      <c r="E18" s="91">
        <f>'Budget Year 3 $'!H45</f>
        <v>0</v>
      </c>
      <c r="F18" s="91">
        <f>'Budget Year 4 $'!H45</f>
        <v>0</v>
      </c>
      <c r="G18" s="91">
        <f>'Budget Year 5 $'!H45</f>
        <v>0</v>
      </c>
      <c r="H18" s="92">
        <f t="shared" si="0"/>
        <v>0</v>
      </c>
      <c r="I18" s="94"/>
    </row>
    <row r="19" spans="1:13" ht="15.75" customHeight="1">
      <c r="B19" s="84" t="str">
        <f>'Budget Year 1 $'!I5</f>
        <v>Other Participant 3</v>
      </c>
      <c r="C19" s="106">
        <f>'Budget Year 1 $'!I44</f>
        <v>0</v>
      </c>
      <c r="D19" s="106">
        <f>'Budget Year 2 $'!I44</f>
        <v>0</v>
      </c>
      <c r="E19" s="106">
        <f>'Budget Year 3 $'!I44</f>
        <v>0</v>
      </c>
      <c r="F19" s="106">
        <f>'Budget Year 4 $'!I44</f>
        <v>0</v>
      </c>
      <c r="G19" s="106">
        <f>'Budget Year 5 $'!I44</f>
        <v>0</v>
      </c>
      <c r="H19" s="107">
        <f t="shared" si="0"/>
        <v>0</v>
      </c>
      <c r="I19" s="108" t="e">
        <f>(SUM(H19:H20))/$H$23</f>
        <v>#DIV/0!</v>
      </c>
      <c r="J19" s="22"/>
      <c r="K19" s="22"/>
      <c r="L19" s="22"/>
      <c r="M19" s="22"/>
    </row>
    <row r="20" spans="1:13" ht="15.75" customHeight="1">
      <c r="B20" s="84" t="s">
        <v>111</v>
      </c>
      <c r="C20" s="106">
        <f>'Budget Year 1 $'!I45</f>
        <v>0</v>
      </c>
      <c r="D20" s="106">
        <f>'Budget Year 2 $'!I45</f>
        <v>0</v>
      </c>
      <c r="E20" s="106">
        <f>'Budget Year 3 $'!I45</f>
        <v>0</v>
      </c>
      <c r="F20" s="106">
        <f>'Budget Year 4 $'!I45</f>
        <v>0</v>
      </c>
      <c r="G20" s="106">
        <f>'Budget Year 5 $'!I45</f>
        <v>0</v>
      </c>
      <c r="H20" s="107">
        <f t="shared" si="0"/>
        <v>0</v>
      </c>
      <c r="I20" s="108"/>
      <c r="J20" s="19"/>
    </row>
    <row r="21" spans="1:13" ht="15.75" customHeight="1">
      <c r="B21" s="86" t="str">
        <f>'Budget Year 1 $'!J5</f>
        <v>Other Participant 4</v>
      </c>
      <c r="C21" s="95">
        <f>'Budget Year 1 $'!J44</f>
        <v>0</v>
      </c>
      <c r="D21" s="95">
        <f>'Budget Year 2 $'!J44</f>
        <v>0</v>
      </c>
      <c r="E21" s="95">
        <f>'Budget Year 3 $'!J44</f>
        <v>0</v>
      </c>
      <c r="F21" s="95">
        <f>'Budget Year 4 $'!J44</f>
        <v>0</v>
      </c>
      <c r="G21" s="95">
        <f>'Budget Year 5 $'!J44</f>
        <v>0</v>
      </c>
      <c r="H21" s="96">
        <f t="shared" si="0"/>
        <v>0</v>
      </c>
      <c r="I21" s="97" t="e">
        <f>(SUM(H21:H22))/$H$23</f>
        <v>#DIV/0!</v>
      </c>
    </row>
    <row r="22" spans="1:13" ht="15.75" customHeight="1" thickBot="1">
      <c r="B22" s="86" t="s">
        <v>111</v>
      </c>
      <c r="C22" s="95">
        <f>'Budget Year 1 $'!J45</f>
        <v>0</v>
      </c>
      <c r="D22" s="95">
        <f>'Budget Year 2 $'!J45</f>
        <v>0</v>
      </c>
      <c r="E22" s="95">
        <f>'Budget Year 3 $'!J45</f>
        <v>0</v>
      </c>
      <c r="F22" s="95">
        <f>'Budget Year 4 $'!J45</f>
        <v>0</v>
      </c>
      <c r="G22" s="95">
        <f>'Budget Year 5 $'!J45</f>
        <v>0</v>
      </c>
      <c r="H22" s="96">
        <f t="shared" si="0"/>
        <v>0</v>
      </c>
      <c r="I22" s="97"/>
    </row>
    <row r="23" spans="1:13" ht="15.75" customHeight="1" thickBot="1">
      <c r="B23" s="17" t="s">
        <v>112</v>
      </c>
      <c r="C23" s="79">
        <f>SUM(C9:C22)</f>
        <v>0</v>
      </c>
      <c r="D23" s="79">
        <f>SUM(D9:D22)</f>
        <v>0</v>
      </c>
      <c r="E23" s="79">
        <f>SUM(E9:E22)</f>
        <v>0</v>
      </c>
      <c r="F23" s="79">
        <f t="shared" ref="F23:G23" si="1">SUM(F9:F22)</f>
        <v>0</v>
      </c>
      <c r="G23" s="79">
        <f t="shared" si="1"/>
        <v>0</v>
      </c>
      <c r="H23" s="79">
        <f>SUM(H9:H22)</f>
        <v>0</v>
      </c>
      <c r="I23" s="18" t="e">
        <f>SUM(I9:I22)</f>
        <v>#DIV/0!</v>
      </c>
    </row>
    <row r="24" spans="1:13" ht="17.25" customHeight="1">
      <c r="B24" s="20" t="s">
        <v>113</v>
      </c>
      <c r="I24" s="21"/>
    </row>
    <row r="25" spans="1:13" ht="14.25" customHeight="1">
      <c r="B25" s="20" t="s">
        <v>114</v>
      </c>
      <c r="I25" s="21"/>
    </row>
    <row r="26" spans="1:13" ht="150" customHeight="1">
      <c r="A26" s="1"/>
      <c r="B26" s="224"/>
      <c r="C26" s="225"/>
      <c r="D26" s="225"/>
      <c r="E26" s="225"/>
      <c r="F26" s="225"/>
      <c r="G26" s="225"/>
      <c r="H26" s="225"/>
      <c r="I26" s="226"/>
    </row>
    <row r="27" spans="1:13" ht="15.75" customHeight="1">
      <c r="B27" s="23" t="s">
        <v>115</v>
      </c>
      <c r="C27" s="24"/>
      <c r="D27" s="24"/>
      <c r="E27" s="24"/>
      <c r="F27" s="24"/>
      <c r="G27" s="24"/>
      <c r="H27" s="24"/>
      <c r="I27" s="25"/>
    </row>
    <row r="28" spans="1:13" ht="150" customHeight="1">
      <c r="A28" s="1"/>
      <c r="B28" s="224"/>
      <c r="C28" s="225"/>
      <c r="D28" s="225"/>
      <c r="E28" s="225"/>
      <c r="F28" s="225"/>
      <c r="G28" s="225"/>
      <c r="H28" s="225"/>
      <c r="I28" s="226"/>
    </row>
    <row r="29" spans="1:13" ht="15" customHeight="1">
      <c r="B29" s="111" t="s">
        <v>116</v>
      </c>
      <c r="C29" s="112"/>
      <c r="D29" s="24"/>
      <c r="E29" s="24"/>
      <c r="F29" s="24"/>
      <c r="G29" s="24"/>
      <c r="H29" s="24"/>
      <c r="I29" s="25"/>
    </row>
    <row r="30" spans="1:13" ht="50.1" customHeight="1">
      <c r="A30" s="1"/>
      <c r="B30" s="229"/>
      <c r="C30" s="230"/>
      <c r="D30" s="230"/>
      <c r="E30" s="230"/>
      <c r="F30" s="230"/>
      <c r="G30" s="230"/>
      <c r="H30" s="230"/>
      <c r="I30" s="231"/>
    </row>
    <row r="31" spans="1:13" ht="6" customHeight="1">
      <c r="B31" s="26"/>
    </row>
    <row r="32" spans="1:13" ht="15.75" customHeight="1"/>
    <row r="33" ht="15.75" customHeight="1"/>
    <row r="34" ht="15.75" customHeight="1"/>
    <row r="35" ht="15.75" customHeight="1"/>
    <row r="36" ht="15.75" customHeight="1"/>
    <row r="37" ht="15.75" customHeight="1"/>
    <row r="38" ht="15.75" customHeight="1"/>
  </sheetData>
  <sheetProtection formatCells="0" formatColumns="0" formatRows="0" insertRows="0"/>
  <mergeCells count="19">
    <mergeCell ref="B26:I26"/>
    <mergeCell ref="F6:G6"/>
    <mergeCell ref="B30:I30"/>
    <mergeCell ref="B28:I28"/>
    <mergeCell ref="B1:I1"/>
    <mergeCell ref="I7:I8"/>
    <mergeCell ref="B7:B8"/>
    <mergeCell ref="B2:I2"/>
    <mergeCell ref="C3:I3"/>
    <mergeCell ref="C5:I5"/>
    <mergeCell ref="K2:S2"/>
    <mergeCell ref="N5:P5"/>
    <mergeCell ref="Q5:S5"/>
    <mergeCell ref="N6:P6"/>
    <mergeCell ref="Q6:S6"/>
    <mergeCell ref="N3:P3"/>
    <mergeCell ref="Q3:S3"/>
    <mergeCell ref="N4:P4"/>
    <mergeCell ref="Q4:S4"/>
  </mergeCells>
  <phoneticPr fontId="0" type="noConversion"/>
  <printOptions horizontalCentered="1"/>
  <pageMargins left="0.21" right="0.16" top="0.3" bottom="0.4" header="0.15748031496062992" footer="0.17"/>
  <pageSetup paperSize="9" scale="82" orientation="portrait" cellComments="asDisplayed" r:id="rId1"/>
  <headerFooter alignWithMargins="0">
    <oddFooter>&amp;LBudget Summary&amp;C&amp;F</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E03E-4F86-460C-9043-467B888D6E9A}">
  <sheetPr>
    <tabColor rgb="FF92D050"/>
  </sheetPr>
  <dimension ref="A1:F18"/>
  <sheetViews>
    <sheetView workbookViewId="0">
      <selection activeCell="I6" sqref="I6"/>
    </sheetView>
  </sheetViews>
  <sheetFormatPr defaultRowHeight="12.75"/>
  <cols>
    <col min="1" max="1" width="30.85546875" customWidth="1"/>
  </cols>
  <sheetData>
    <row r="1" spans="1:6" ht="20.25">
      <c r="A1" s="146" t="s">
        <v>117</v>
      </c>
    </row>
    <row r="2" spans="1:6">
      <c r="A2" s="237" t="s">
        <v>118</v>
      </c>
      <c r="B2" s="147" t="str">
        <f>'Budget Summary'!C7</f>
        <v>2023/24</v>
      </c>
      <c r="C2" s="147" t="str">
        <f>'Budget Summary'!D7</f>
        <v>2024/25</v>
      </c>
      <c r="D2" s="147" t="str">
        <f>'Budget Summary'!E7</f>
        <v>2025/26</v>
      </c>
      <c r="E2" s="147" t="str">
        <f>'Budget Summary'!F7</f>
        <v>2026/27</v>
      </c>
      <c r="F2" s="147" t="str">
        <f>'Budget Summary'!G7</f>
        <v>2027/28</v>
      </c>
    </row>
    <row r="3" spans="1:6">
      <c r="A3" s="238"/>
      <c r="B3" s="148" t="s">
        <v>119</v>
      </c>
      <c r="C3" s="148" t="s">
        <v>119</v>
      </c>
      <c r="D3" s="148" t="s">
        <v>119</v>
      </c>
      <c r="E3" s="148" t="s">
        <v>119</v>
      </c>
      <c r="F3" s="148" t="s">
        <v>119</v>
      </c>
    </row>
    <row r="4" spans="1:6">
      <c r="A4" s="150" t="s">
        <v>120</v>
      </c>
      <c r="B4" s="153">
        <v>0.11</v>
      </c>
      <c r="C4" s="153">
        <v>0.115</v>
      </c>
      <c r="D4" s="153">
        <v>0.12</v>
      </c>
      <c r="E4" s="153">
        <v>0.12</v>
      </c>
      <c r="F4" s="153">
        <v>0.12</v>
      </c>
    </row>
    <row r="5" spans="1:6">
      <c r="A5" s="151" t="s">
        <v>121</v>
      </c>
      <c r="B5" s="154">
        <v>0</v>
      </c>
      <c r="C5" s="154">
        <v>0</v>
      </c>
      <c r="D5" s="154">
        <v>0</v>
      </c>
      <c r="E5" s="154">
        <v>0</v>
      </c>
      <c r="F5" s="154">
        <v>0</v>
      </c>
    </row>
    <row r="6" spans="1:6">
      <c r="A6" s="151" t="s">
        <v>122</v>
      </c>
      <c r="B6" s="154">
        <v>0</v>
      </c>
      <c r="C6" s="154">
        <v>0</v>
      </c>
      <c r="D6" s="154">
        <v>0</v>
      </c>
      <c r="E6" s="154">
        <v>0</v>
      </c>
      <c r="F6" s="154">
        <v>0</v>
      </c>
    </row>
    <row r="7" spans="1:6">
      <c r="A7" s="151" t="s">
        <v>123</v>
      </c>
      <c r="B7" s="154">
        <v>0</v>
      </c>
      <c r="C7" s="154">
        <v>0</v>
      </c>
      <c r="D7" s="154">
        <v>0</v>
      </c>
      <c r="E7" s="154">
        <v>0</v>
      </c>
      <c r="F7" s="154">
        <v>0</v>
      </c>
    </row>
    <row r="8" spans="1:6">
      <c r="A8" s="151" t="s">
        <v>124</v>
      </c>
      <c r="B8" s="154">
        <v>0</v>
      </c>
      <c r="C8" s="154">
        <v>0</v>
      </c>
      <c r="D8" s="154">
        <v>0</v>
      </c>
      <c r="E8" s="154">
        <v>0</v>
      </c>
      <c r="F8" s="154">
        <v>0</v>
      </c>
    </row>
    <row r="9" spans="1:6">
      <c r="A9" s="151" t="s">
        <v>125</v>
      </c>
      <c r="B9" s="154">
        <v>0</v>
      </c>
      <c r="C9" s="154">
        <v>0</v>
      </c>
      <c r="D9" s="154">
        <v>0</v>
      </c>
      <c r="E9" s="154">
        <v>0</v>
      </c>
      <c r="F9" s="154">
        <v>0</v>
      </c>
    </row>
    <row r="10" spans="1:6">
      <c r="A10" s="151" t="s">
        <v>125</v>
      </c>
      <c r="B10" s="154">
        <v>0</v>
      </c>
      <c r="C10" s="154">
        <v>0</v>
      </c>
      <c r="D10" s="154">
        <v>0</v>
      </c>
      <c r="E10" s="154">
        <v>0</v>
      </c>
      <c r="F10" s="154">
        <v>0</v>
      </c>
    </row>
    <row r="11" spans="1:6">
      <c r="A11" s="151" t="s">
        <v>125</v>
      </c>
      <c r="B11" s="154">
        <v>0</v>
      </c>
      <c r="C11" s="154">
        <v>0</v>
      </c>
      <c r="D11" s="154">
        <v>0</v>
      </c>
      <c r="E11" s="154">
        <v>0</v>
      </c>
      <c r="F11" s="154">
        <v>0</v>
      </c>
    </row>
    <row r="12" spans="1:6">
      <c r="A12" s="152" t="s">
        <v>125</v>
      </c>
      <c r="B12" s="155">
        <v>0</v>
      </c>
      <c r="C12" s="155">
        <v>0</v>
      </c>
      <c r="D12" s="155">
        <v>0</v>
      </c>
      <c r="E12" s="155">
        <v>0</v>
      </c>
      <c r="F12" s="155">
        <v>0</v>
      </c>
    </row>
    <row r="13" spans="1:6">
      <c r="A13" s="149" t="s">
        <v>109</v>
      </c>
      <c r="B13" s="156">
        <f>SUM(B4:B12)</f>
        <v>0.11</v>
      </c>
      <c r="C13" s="156">
        <f t="shared" ref="C13:F13" si="0">SUM(C4:C12)</f>
        <v>0.115</v>
      </c>
      <c r="D13" s="156">
        <f t="shared" si="0"/>
        <v>0.12</v>
      </c>
      <c r="E13" s="156">
        <f t="shared" si="0"/>
        <v>0.12</v>
      </c>
      <c r="F13" s="156">
        <f t="shared" si="0"/>
        <v>0.12</v>
      </c>
    </row>
    <row r="15" spans="1:6">
      <c r="A15" s="241" t="s">
        <v>126</v>
      </c>
      <c r="B15" s="241"/>
      <c r="C15" s="241"/>
      <c r="D15" s="241"/>
      <c r="E15" s="241"/>
      <c r="F15" s="241"/>
    </row>
    <row r="16" spans="1:6" ht="51" customHeight="1">
      <c r="A16" s="239" t="s">
        <v>127</v>
      </c>
      <c r="B16" s="239"/>
      <c r="C16" s="239"/>
      <c r="D16" s="239"/>
      <c r="E16" s="239"/>
      <c r="F16" s="239"/>
    </row>
    <row r="17" spans="1:6">
      <c r="A17" s="240" t="s">
        <v>128</v>
      </c>
      <c r="B17" s="240"/>
      <c r="C17" s="240"/>
      <c r="D17" s="240"/>
      <c r="E17" s="240"/>
      <c r="F17" s="240"/>
    </row>
    <row r="18" spans="1:6" ht="30.75" customHeight="1">
      <c r="A18" s="239" t="s">
        <v>129</v>
      </c>
      <c r="B18" s="240"/>
      <c r="C18" s="240"/>
      <c r="D18" s="240"/>
      <c r="E18" s="240"/>
      <c r="F18" s="240"/>
    </row>
  </sheetData>
  <mergeCells count="5">
    <mergeCell ref="A2:A3"/>
    <mergeCell ref="A16:F16"/>
    <mergeCell ref="A17:F17"/>
    <mergeCell ref="A18:F18"/>
    <mergeCell ref="A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66"/>
  <sheetViews>
    <sheetView showGridLines="0" view="pageBreakPreview" topLeftCell="A19" zoomScaleNormal="85" zoomScaleSheetLayoutView="100" workbookViewId="0">
      <selection activeCell="F48" sqref="F48"/>
    </sheetView>
  </sheetViews>
  <sheetFormatPr defaultColWidth="8.85546875" defaultRowHeight="12.75"/>
  <cols>
    <col min="1" max="1" width="19.7109375" style="2" customWidth="1"/>
    <col min="2" max="2" width="10.140625" style="2" customWidth="1"/>
    <col min="3" max="3" width="13" style="2" customWidth="1"/>
    <col min="4" max="10" width="13.140625" style="2" customWidth="1"/>
    <col min="11" max="11" width="14.5703125" style="2" customWidth="1"/>
    <col min="12" max="12" width="13.7109375" style="2" bestFit="1" customWidth="1"/>
    <col min="13" max="13" width="13" style="2" customWidth="1"/>
    <col min="14" max="16384" width="8.85546875" style="2"/>
  </cols>
  <sheetData>
    <row r="1" spans="1:11" ht="43.5" customHeight="1">
      <c r="A1" s="251"/>
      <c r="B1" s="251"/>
      <c r="C1" s="251"/>
      <c r="D1" s="251"/>
      <c r="E1" s="251"/>
      <c r="F1" s="251"/>
      <c r="G1" s="251"/>
      <c r="H1" s="251"/>
      <c r="I1" s="251"/>
      <c r="J1" s="251"/>
      <c r="K1" s="252"/>
    </row>
    <row r="2" spans="1:11" ht="26.25">
      <c r="A2" s="244" t="s">
        <v>130</v>
      </c>
      <c r="B2" s="244"/>
      <c r="C2" s="244"/>
      <c r="D2" s="244"/>
      <c r="E2" s="244"/>
      <c r="F2" s="244"/>
      <c r="G2" s="244"/>
      <c r="H2" s="244"/>
      <c r="I2" s="244"/>
      <c r="J2" s="244"/>
      <c r="K2" s="245"/>
    </row>
    <row r="3" spans="1:11" ht="19.5" customHeight="1">
      <c r="A3" s="27" t="s">
        <v>131</v>
      </c>
      <c r="B3" s="116"/>
      <c r="C3" s="253" t="str">
        <f>'Budget Summary'!C3:C3</f>
        <v xml:space="preserve"> </v>
      </c>
      <c r="D3" s="247"/>
      <c r="E3" s="247"/>
      <c r="F3" s="247"/>
      <c r="G3" s="247"/>
      <c r="H3" s="247"/>
      <c r="I3" s="247"/>
      <c r="J3" s="247"/>
      <c r="K3" s="248"/>
    </row>
    <row r="4" spans="1:11" ht="16.5" customHeight="1">
      <c r="A4" s="27" t="s">
        <v>2</v>
      </c>
      <c r="B4" s="116"/>
      <c r="C4" s="246" t="str">
        <f>'Budget Summary'!C7</f>
        <v>2023/24</v>
      </c>
      <c r="D4" s="247"/>
      <c r="E4" s="247"/>
      <c r="F4" s="247"/>
      <c r="G4" s="247"/>
      <c r="H4" s="247"/>
      <c r="I4" s="247"/>
      <c r="J4" s="247"/>
      <c r="K4" s="248"/>
    </row>
    <row r="5" spans="1:11" ht="52.5" customHeight="1">
      <c r="A5" s="115" t="s">
        <v>132</v>
      </c>
      <c r="B5" s="122"/>
      <c r="C5" s="28" t="s">
        <v>133</v>
      </c>
      <c r="D5" s="73" t="s">
        <v>66</v>
      </c>
      <c r="E5" s="74" t="s">
        <v>68</v>
      </c>
      <c r="F5" s="51" t="s">
        <v>10</v>
      </c>
      <c r="G5" s="55" t="s">
        <v>71</v>
      </c>
      <c r="H5" s="54" t="s">
        <v>73</v>
      </c>
      <c r="I5" s="53" t="s">
        <v>74</v>
      </c>
      <c r="J5" s="52" t="s">
        <v>75</v>
      </c>
      <c r="K5" s="29" t="s">
        <v>134</v>
      </c>
    </row>
    <row r="6" spans="1:11" ht="13.5" customHeight="1">
      <c r="A6" s="258" t="s">
        <v>135</v>
      </c>
      <c r="B6" s="258"/>
      <c r="C6" s="258"/>
      <c r="D6" s="30"/>
      <c r="E6" s="30"/>
      <c r="F6" s="30"/>
      <c r="G6" s="30"/>
      <c r="H6" s="30"/>
      <c r="I6" s="30"/>
      <c r="J6" s="30"/>
      <c r="K6" s="31"/>
    </row>
    <row r="7" spans="1:11" ht="13.5" customHeight="1">
      <c r="A7" s="272" t="str">
        <f>A50</f>
        <v>Principal Researcher</v>
      </c>
      <c r="B7" s="273"/>
      <c r="C7" s="274"/>
      <c r="D7" s="167">
        <f>I50</f>
        <v>0</v>
      </c>
      <c r="E7" s="165">
        <f>J50</f>
        <v>0</v>
      </c>
      <c r="F7" s="32"/>
      <c r="G7" s="32"/>
      <c r="H7" s="33"/>
      <c r="I7" s="33"/>
      <c r="J7" s="33"/>
      <c r="K7" s="34">
        <f>SUM(D7:J7)</f>
        <v>0</v>
      </c>
    </row>
    <row r="8" spans="1:11" ht="15" customHeight="1">
      <c r="A8" s="272" t="str">
        <f t="shared" ref="A8:A14" si="0">A51</f>
        <v>Supervisor</v>
      </c>
      <c r="B8" s="273"/>
      <c r="C8" s="274"/>
      <c r="D8" s="167">
        <f t="shared" ref="D8:D15" si="1">I51</f>
        <v>0</v>
      </c>
      <c r="E8" s="165">
        <f t="shared" ref="E8:E14" si="2">J51</f>
        <v>0</v>
      </c>
      <c r="F8" s="32"/>
      <c r="G8" s="32"/>
      <c r="H8" s="33"/>
      <c r="I8" s="33"/>
      <c r="J8" s="33"/>
      <c r="K8" s="34">
        <f t="shared" ref="K8:K22" si="3">SUM(D8:J8)</f>
        <v>0</v>
      </c>
    </row>
    <row r="9" spans="1:11" ht="15" customHeight="1">
      <c r="A9" s="272" t="str">
        <f t="shared" si="0"/>
        <v>Technical Staff</v>
      </c>
      <c r="B9" s="273"/>
      <c r="C9" s="274"/>
      <c r="D9" s="167">
        <f t="shared" si="1"/>
        <v>0</v>
      </c>
      <c r="E9" s="165">
        <f t="shared" si="2"/>
        <v>0</v>
      </c>
      <c r="F9" s="32"/>
      <c r="G9" s="32"/>
      <c r="H9" s="33"/>
      <c r="I9" s="33"/>
      <c r="J9" s="33"/>
      <c r="K9" s="34">
        <f t="shared" si="3"/>
        <v>0</v>
      </c>
    </row>
    <row r="10" spans="1:11" ht="15" customHeight="1">
      <c r="A10" s="272" t="str">
        <f t="shared" si="0"/>
        <v>Student(s)</v>
      </c>
      <c r="B10" s="273"/>
      <c r="C10" s="274"/>
      <c r="D10" s="167">
        <f t="shared" si="1"/>
        <v>0</v>
      </c>
      <c r="E10" s="165">
        <f t="shared" si="2"/>
        <v>0</v>
      </c>
      <c r="F10" s="32"/>
      <c r="G10" s="32"/>
      <c r="H10" s="33"/>
      <c r="I10" s="33"/>
      <c r="J10" s="33"/>
      <c r="K10" s="34">
        <f t="shared" si="3"/>
        <v>0</v>
      </c>
    </row>
    <row r="11" spans="1:11" ht="15" customHeight="1">
      <c r="A11" s="272" t="str">
        <f t="shared" si="0"/>
        <v>Other (please specify)</v>
      </c>
      <c r="B11" s="273"/>
      <c r="C11" s="274"/>
      <c r="D11" s="167">
        <f t="shared" si="1"/>
        <v>0</v>
      </c>
      <c r="E11" s="165">
        <f t="shared" si="2"/>
        <v>0</v>
      </c>
      <c r="F11" s="32"/>
      <c r="G11" s="32"/>
      <c r="H11" s="35"/>
      <c r="I11" s="35"/>
      <c r="J11" s="35"/>
      <c r="K11" s="34">
        <f t="shared" si="3"/>
        <v>0</v>
      </c>
    </row>
    <row r="12" spans="1:11" ht="15" customHeight="1">
      <c r="A12" s="272" t="str">
        <f t="shared" si="0"/>
        <v>Other (please specify)</v>
      </c>
      <c r="B12" s="273"/>
      <c r="C12" s="274"/>
      <c r="D12" s="167">
        <f t="shared" si="1"/>
        <v>0</v>
      </c>
      <c r="E12" s="165">
        <f t="shared" si="2"/>
        <v>0</v>
      </c>
      <c r="F12" s="32"/>
      <c r="G12" s="32"/>
      <c r="H12" s="35"/>
      <c r="I12" s="35"/>
      <c r="J12" s="35"/>
      <c r="K12" s="34">
        <f t="shared" si="3"/>
        <v>0</v>
      </c>
    </row>
    <row r="13" spans="1:11" ht="15" customHeight="1">
      <c r="A13" s="272" t="str">
        <f t="shared" si="0"/>
        <v>Other (please specify)</v>
      </c>
      <c r="B13" s="273"/>
      <c r="C13" s="274"/>
      <c r="D13" s="167">
        <f t="shared" si="1"/>
        <v>0</v>
      </c>
      <c r="E13" s="165">
        <f t="shared" si="2"/>
        <v>0</v>
      </c>
      <c r="F13" s="32"/>
      <c r="G13" s="32"/>
      <c r="H13" s="35"/>
      <c r="I13" s="35"/>
      <c r="J13" s="35"/>
      <c r="K13" s="34">
        <f t="shared" si="3"/>
        <v>0</v>
      </c>
    </row>
    <row r="14" spans="1:11" ht="15" customHeight="1">
      <c r="A14" s="272" t="str">
        <f t="shared" si="0"/>
        <v>Other (please specify)</v>
      </c>
      <c r="B14" s="273"/>
      <c r="C14" s="274"/>
      <c r="D14" s="167">
        <f t="shared" si="1"/>
        <v>0</v>
      </c>
      <c r="E14" s="165">
        <f t="shared" si="2"/>
        <v>0</v>
      </c>
      <c r="F14" s="32"/>
      <c r="G14" s="32"/>
      <c r="H14" s="35"/>
      <c r="I14" s="35"/>
      <c r="J14" s="35"/>
      <c r="K14" s="34">
        <f t="shared" si="3"/>
        <v>0</v>
      </c>
    </row>
    <row r="15" spans="1:11" ht="15" customHeight="1">
      <c r="A15" s="275" t="str">
        <f>A58</f>
        <v>Other P1</v>
      </c>
      <c r="B15" s="276"/>
      <c r="C15" s="277"/>
      <c r="D15" s="167">
        <f t="shared" si="1"/>
        <v>0</v>
      </c>
      <c r="E15" s="32"/>
      <c r="F15" s="32"/>
      <c r="G15" s="161">
        <f>J58</f>
        <v>0</v>
      </c>
      <c r="H15" s="35"/>
      <c r="I15" s="35"/>
      <c r="J15" s="35"/>
      <c r="K15" s="34">
        <f t="shared" si="3"/>
        <v>0</v>
      </c>
    </row>
    <row r="16" spans="1:11" ht="15" customHeight="1">
      <c r="A16" s="275" t="str">
        <f t="shared" ref="A16:A22" si="4">A59</f>
        <v>Other P1</v>
      </c>
      <c r="B16" s="276"/>
      <c r="C16" s="277"/>
      <c r="D16" s="167">
        <f t="shared" ref="D16:D22" si="5">I59</f>
        <v>0</v>
      </c>
      <c r="E16" s="32"/>
      <c r="F16" s="32"/>
      <c r="G16" s="161">
        <f>J59</f>
        <v>0</v>
      </c>
      <c r="H16" s="35"/>
      <c r="I16" s="35"/>
      <c r="J16" s="35"/>
      <c r="K16" s="34">
        <f t="shared" si="3"/>
        <v>0</v>
      </c>
    </row>
    <row r="17" spans="1:11" ht="15" customHeight="1">
      <c r="A17" s="278" t="str">
        <f t="shared" si="4"/>
        <v>Other P2</v>
      </c>
      <c r="B17" s="279"/>
      <c r="C17" s="280"/>
      <c r="D17" s="167">
        <f t="shared" si="5"/>
        <v>0</v>
      </c>
      <c r="E17" s="32"/>
      <c r="F17" s="32"/>
      <c r="G17" s="32"/>
      <c r="H17" s="166">
        <f>J60</f>
        <v>0</v>
      </c>
      <c r="I17" s="35"/>
      <c r="J17" s="35"/>
      <c r="K17" s="34">
        <f t="shared" si="3"/>
        <v>0</v>
      </c>
    </row>
    <row r="18" spans="1:11" ht="15" customHeight="1">
      <c r="A18" s="278" t="str">
        <f t="shared" si="4"/>
        <v>Other P2</v>
      </c>
      <c r="B18" s="279"/>
      <c r="C18" s="280"/>
      <c r="D18" s="167">
        <f t="shared" si="5"/>
        <v>0</v>
      </c>
      <c r="E18" s="32"/>
      <c r="F18" s="32"/>
      <c r="G18" s="32"/>
      <c r="H18" s="166">
        <f>J61</f>
        <v>0</v>
      </c>
      <c r="I18" s="35"/>
      <c r="J18" s="35"/>
      <c r="K18" s="34">
        <f t="shared" si="3"/>
        <v>0</v>
      </c>
    </row>
    <row r="19" spans="1:11" ht="15" customHeight="1">
      <c r="A19" s="281" t="str">
        <f t="shared" si="4"/>
        <v>Other P3</v>
      </c>
      <c r="B19" s="282"/>
      <c r="C19" s="283"/>
      <c r="D19" s="167">
        <f t="shared" si="5"/>
        <v>0</v>
      </c>
      <c r="E19" s="32"/>
      <c r="F19" s="32"/>
      <c r="G19" s="32"/>
      <c r="H19" s="35"/>
      <c r="I19" s="164">
        <f>J62</f>
        <v>0</v>
      </c>
      <c r="J19" s="35"/>
      <c r="K19" s="34">
        <f t="shared" si="3"/>
        <v>0</v>
      </c>
    </row>
    <row r="20" spans="1:11" ht="15" customHeight="1">
      <c r="A20" s="281" t="str">
        <f t="shared" si="4"/>
        <v>Other P3</v>
      </c>
      <c r="B20" s="282"/>
      <c r="C20" s="283"/>
      <c r="D20" s="167">
        <f t="shared" si="5"/>
        <v>0</v>
      </c>
      <c r="E20" s="32"/>
      <c r="F20" s="32"/>
      <c r="G20" s="32"/>
      <c r="H20" s="35"/>
      <c r="I20" s="164">
        <f>J63</f>
        <v>0</v>
      </c>
      <c r="J20" s="35"/>
      <c r="K20" s="34">
        <f t="shared" si="3"/>
        <v>0</v>
      </c>
    </row>
    <row r="21" spans="1:11" ht="15" customHeight="1">
      <c r="A21" s="284" t="str">
        <f t="shared" si="4"/>
        <v>Other P4</v>
      </c>
      <c r="B21" s="285"/>
      <c r="C21" s="286"/>
      <c r="D21" s="167">
        <f t="shared" si="5"/>
        <v>0</v>
      </c>
      <c r="E21" s="32"/>
      <c r="F21" s="32"/>
      <c r="G21" s="32"/>
      <c r="H21" s="35"/>
      <c r="I21" s="35"/>
      <c r="J21" s="162">
        <f>J64</f>
        <v>0</v>
      </c>
      <c r="K21" s="34">
        <f t="shared" si="3"/>
        <v>0</v>
      </c>
    </row>
    <row r="22" spans="1:11" ht="15" customHeight="1" thickBot="1">
      <c r="A22" s="284" t="str">
        <f t="shared" si="4"/>
        <v>Other P4</v>
      </c>
      <c r="B22" s="285"/>
      <c r="C22" s="286"/>
      <c r="D22" s="167">
        <f t="shared" si="5"/>
        <v>0</v>
      </c>
      <c r="E22" s="32"/>
      <c r="F22" s="32"/>
      <c r="G22" s="32"/>
      <c r="H22" s="35"/>
      <c r="I22" s="35"/>
      <c r="J22" s="162">
        <f>J65</f>
        <v>0</v>
      </c>
      <c r="K22" s="34">
        <f t="shared" si="3"/>
        <v>0</v>
      </c>
    </row>
    <row r="23" spans="1:11" ht="15.75" customHeight="1" thickBot="1">
      <c r="A23" s="254" t="s">
        <v>136</v>
      </c>
      <c r="B23" s="254"/>
      <c r="C23" s="254"/>
      <c r="D23" s="36">
        <f>SUM(D7:D22)</f>
        <v>0</v>
      </c>
      <c r="E23" s="36">
        <f t="shared" ref="E23:K23" si="6">SUM(E7:E22)</f>
        <v>0</v>
      </c>
      <c r="F23" s="36">
        <f t="shared" si="6"/>
        <v>0</v>
      </c>
      <c r="G23" s="36">
        <f t="shared" si="6"/>
        <v>0</v>
      </c>
      <c r="H23" s="36">
        <f t="shared" si="6"/>
        <v>0</v>
      </c>
      <c r="I23" s="36">
        <f t="shared" si="6"/>
        <v>0</v>
      </c>
      <c r="J23" s="36">
        <f t="shared" si="6"/>
        <v>0</v>
      </c>
      <c r="K23" s="36">
        <f t="shared" si="6"/>
        <v>0</v>
      </c>
    </row>
    <row r="24" spans="1:11" ht="15" customHeight="1">
      <c r="A24" s="249" t="s">
        <v>137</v>
      </c>
      <c r="B24" s="249"/>
      <c r="C24" s="250"/>
      <c r="D24" s="39"/>
      <c r="E24" s="40"/>
      <c r="F24" s="40"/>
      <c r="G24" s="40"/>
      <c r="H24" s="40"/>
      <c r="I24" s="40"/>
      <c r="J24" s="40"/>
      <c r="K24" s="41"/>
    </row>
    <row r="25" spans="1:11" ht="15" customHeight="1">
      <c r="A25" s="132" t="s">
        <v>38</v>
      </c>
      <c r="B25" s="242" t="s">
        <v>138</v>
      </c>
      <c r="C25" s="243"/>
      <c r="D25" s="33"/>
      <c r="E25" s="33"/>
      <c r="F25" s="33"/>
      <c r="G25" s="33"/>
      <c r="H25" s="33"/>
      <c r="I25" s="33"/>
      <c r="J25" s="33"/>
      <c r="K25" s="38">
        <f>SUM(D25:J25)</f>
        <v>0</v>
      </c>
    </row>
    <row r="26" spans="1:11" ht="15" customHeight="1">
      <c r="A26" s="132" t="s">
        <v>38</v>
      </c>
      <c r="B26" s="242" t="s">
        <v>138</v>
      </c>
      <c r="C26" s="243"/>
      <c r="D26" s="33"/>
      <c r="E26" s="33"/>
      <c r="F26" s="33"/>
      <c r="G26" s="33"/>
      <c r="H26" s="33"/>
      <c r="I26" s="33"/>
      <c r="J26" s="33"/>
      <c r="K26" s="38">
        <f t="shared" ref="K26:K33" si="7">SUM(D26:J26)</f>
        <v>0</v>
      </c>
    </row>
    <row r="27" spans="1:11" ht="15" customHeight="1">
      <c r="A27" s="132" t="s">
        <v>38</v>
      </c>
      <c r="B27" s="242" t="s">
        <v>138</v>
      </c>
      <c r="C27" s="243"/>
      <c r="D27" s="33"/>
      <c r="E27" s="33"/>
      <c r="F27" s="33"/>
      <c r="G27" s="33"/>
      <c r="H27" s="33"/>
      <c r="I27" s="33"/>
      <c r="J27" s="33"/>
      <c r="K27" s="38">
        <f t="shared" si="7"/>
        <v>0</v>
      </c>
    </row>
    <row r="28" spans="1:11" ht="15" customHeight="1">
      <c r="A28" s="132" t="s">
        <v>38</v>
      </c>
      <c r="B28" s="242" t="s">
        <v>138</v>
      </c>
      <c r="C28" s="243"/>
      <c r="D28" s="33"/>
      <c r="E28" s="33"/>
      <c r="F28" s="33"/>
      <c r="G28" s="33"/>
      <c r="H28" s="33"/>
      <c r="I28" s="33"/>
      <c r="J28" s="33"/>
      <c r="K28" s="38">
        <f t="shared" si="7"/>
        <v>0</v>
      </c>
    </row>
    <row r="29" spans="1:11" ht="15" customHeight="1">
      <c r="A29" s="132" t="s">
        <v>38</v>
      </c>
      <c r="B29" s="242" t="s">
        <v>138</v>
      </c>
      <c r="C29" s="243"/>
      <c r="D29" s="33"/>
      <c r="E29" s="33"/>
      <c r="F29" s="33"/>
      <c r="G29" s="33"/>
      <c r="H29" s="33"/>
      <c r="I29" s="33"/>
      <c r="J29" s="33"/>
      <c r="K29" s="38">
        <f t="shared" si="7"/>
        <v>0</v>
      </c>
    </row>
    <row r="30" spans="1:11" ht="15" customHeight="1">
      <c r="A30" s="132" t="s">
        <v>38</v>
      </c>
      <c r="B30" s="242" t="s">
        <v>138</v>
      </c>
      <c r="C30" s="243"/>
      <c r="D30" s="33"/>
      <c r="E30" s="33"/>
      <c r="F30" s="33"/>
      <c r="G30" s="33"/>
      <c r="H30" s="33"/>
      <c r="I30" s="33"/>
      <c r="J30" s="33"/>
      <c r="K30" s="38">
        <f t="shared" si="7"/>
        <v>0</v>
      </c>
    </row>
    <row r="31" spans="1:11" ht="15" customHeight="1">
      <c r="A31" s="132" t="s">
        <v>38</v>
      </c>
      <c r="B31" s="242" t="s">
        <v>138</v>
      </c>
      <c r="C31" s="243"/>
      <c r="D31" s="33"/>
      <c r="E31" s="33"/>
      <c r="F31" s="33"/>
      <c r="G31" s="33"/>
      <c r="H31" s="33"/>
      <c r="I31" s="33"/>
      <c r="J31" s="33"/>
      <c r="K31" s="38">
        <f t="shared" si="7"/>
        <v>0</v>
      </c>
    </row>
    <row r="32" spans="1:11" ht="15" customHeight="1">
      <c r="A32" s="132" t="s">
        <v>38</v>
      </c>
      <c r="B32" s="242" t="s">
        <v>138</v>
      </c>
      <c r="C32" s="243"/>
      <c r="D32" s="33"/>
      <c r="E32" s="33"/>
      <c r="F32" s="33"/>
      <c r="G32" s="33"/>
      <c r="H32" s="33"/>
      <c r="I32" s="33"/>
      <c r="J32" s="33"/>
      <c r="K32" s="38">
        <f t="shared" si="7"/>
        <v>0</v>
      </c>
    </row>
    <row r="33" spans="1:11" ht="15" customHeight="1">
      <c r="A33" s="132" t="s">
        <v>38</v>
      </c>
      <c r="B33" s="242" t="s">
        <v>138</v>
      </c>
      <c r="C33" s="243"/>
      <c r="D33" s="33"/>
      <c r="E33" s="35"/>
      <c r="F33" s="35"/>
      <c r="G33" s="35"/>
      <c r="H33" s="35"/>
      <c r="I33" s="35"/>
      <c r="J33" s="35"/>
      <c r="K33" s="38">
        <f t="shared" si="7"/>
        <v>0</v>
      </c>
    </row>
    <row r="34" spans="1:11">
      <c r="A34" s="132" t="s">
        <v>139</v>
      </c>
      <c r="B34" s="242"/>
      <c r="C34" s="243"/>
      <c r="D34" s="33"/>
      <c r="E34" s="35"/>
      <c r="F34" s="35"/>
      <c r="G34" s="35"/>
      <c r="H34" s="35"/>
      <c r="I34" s="35"/>
      <c r="J34" s="35"/>
      <c r="K34" s="38">
        <f t="shared" ref="K34:K35" si="8">SUM(D34:J34)</f>
        <v>0</v>
      </c>
    </row>
    <row r="35" spans="1:11" ht="15" customHeight="1">
      <c r="A35" s="131"/>
      <c r="B35" s="242"/>
      <c r="C35" s="243"/>
      <c r="D35" s="33"/>
      <c r="E35" s="35"/>
      <c r="F35" s="35"/>
      <c r="G35" s="35"/>
      <c r="H35" s="35"/>
      <c r="I35" s="35"/>
      <c r="J35" s="35"/>
      <c r="K35" s="38">
        <f t="shared" si="8"/>
        <v>0</v>
      </c>
    </row>
    <row r="36" spans="1:11" ht="15" customHeight="1">
      <c r="A36" s="132"/>
      <c r="B36" s="242"/>
      <c r="C36" s="243"/>
      <c r="D36" s="33"/>
      <c r="E36" s="33"/>
      <c r="F36" s="33"/>
      <c r="G36" s="33"/>
      <c r="H36" s="33"/>
      <c r="I36" s="33"/>
      <c r="J36" s="33"/>
      <c r="K36" s="38">
        <f>SUM(D36:J36)</f>
        <v>0</v>
      </c>
    </row>
    <row r="37" spans="1:11" ht="15" customHeight="1">
      <c r="A37" s="132"/>
      <c r="B37" s="242"/>
      <c r="C37" s="243"/>
      <c r="D37" s="33"/>
      <c r="E37" s="33"/>
      <c r="F37" s="33"/>
      <c r="G37" s="33"/>
      <c r="H37" s="33"/>
      <c r="I37" s="33"/>
      <c r="J37" s="33"/>
      <c r="K37" s="38">
        <f t="shared" ref="K37:K38" si="9">SUM(D37:J37)</f>
        <v>0</v>
      </c>
    </row>
    <row r="38" spans="1:11" ht="15" customHeight="1" thickBot="1">
      <c r="A38" s="132"/>
      <c r="B38" s="242"/>
      <c r="C38" s="243"/>
      <c r="D38" s="35"/>
      <c r="E38" s="35"/>
      <c r="F38" s="35"/>
      <c r="G38" s="35"/>
      <c r="H38" s="35"/>
      <c r="I38" s="35"/>
      <c r="J38" s="35"/>
      <c r="K38" s="38">
        <f t="shared" si="9"/>
        <v>0</v>
      </c>
    </row>
    <row r="39" spans="1:11" ht="15.75" customHeight="1" thickBot="1">
      <c r="A39" s="254" t="s">
        <v>140</v>
      </c>
      <c r="B39" s="254"/>
      <c r="C39" s="287"/>
      <c r="D39" s="36">
        <f>SUM(D25:D38)</f>
        <v>0</v>
      </c>
      <c r="E39" s="75">
        <f t="shared" ref="E39:K39" si="10">SUM(E25:E38)</f>
        <v>0</v>
      </c>
      <c r="F39" s="49">
        <f t="shared" si="10"/>
        <v>0</v>
      </c>
      <c r="G39" s="56">
        <f t="shared" si="10"/>
        <v>0</v>
      </c>
      <c r="H39" s="61">
        <f t="shared" si="10"/>
        <v>0</v>
      </c>
      <c r="I39" s="64">
        <f t="shared" si="10"/>
        <v>0</v>
      </c>
      <c r="J39" s="68">
        <f t="shared" si="10"/>
        <v>0</v>
      </c>
      <c r="K39" s="36">
        <f t="shared" si="10"/>
        <v>0</v>
      </c>
    </row>
    <row r="40" spans="1:11" ht="15" customHeight="1">
      <c r="A40" s="260" t="s">
        <v>141</v>
      </c>
      <c r="B40" s="260"/>
      <c r="C40" s="260"/>
      <c r="D40" s="43"/>
      <c r="E40" s="37"/>
      <c r="F40" s="37"/>
      <c r="G40" s="37"/>
      <c r="H40" s="37"/>
      <c r="I40" s="37"/>
      <c r="J40" s="37"/>
      <c r="K40" s="44"/>
    </row>
    <row r="41" spans="1:11" ht="15" customHeight="1">
      <c r="A41" s="257"/>
      <c r="B41" s="257"/>
      <c r="C41" s="257"/>
      <c r="D41" s="45"/>
      <c r="E41" s="33"/>
      <c r="F41" s="33"/>
      <c r="G41" s="33"/>
      <c r="H41" s="33"/>
      <c r="I41" s="33"/>
      <c r="J41" s="33"/>
      <c r="K41" s="38">
        <f>SUM(D41:J41)</f>
        <v>0</v>
      </c>
    </row>
    <row r="42" spans="1:11" ht="15" customHeight="1" thickBot="1">
      <c r="A42" s="257"/>
      <c r="B42" s="257"/>
      <c r="C42" s="257"/>
      <c r="D42" s="35"/>
      <c r="E42" s="35"/>
      <c r="F42" s="35"/>
      <c r="G42" s="35"/>
      <c r="H42" s="35"/>
      <c r="I42" s="35"/>
      <c r="J42" s="35"/>
      <c r="K42" s="38">
        <f>SUM(D42:J42)</f>
        <v>0</v>
      </c>
    </row>
    <row r="43" spans="1:11" ht="15.75" customHeight="1" thickBot="1">
      <c r="C43" s="42" t="s">
        <v>142</v>
      </c>
      <c r="D43" s="36">
        <f>SUM(D41:D42)</f>
        <v>0</v>
      </c>
      <c r="E43" s="75">
        <f>SUM(E41:E42)</f>
        <v>0</v>
      </c>
      <c r="F43" s="49">
        <f>SUM(F41:F42)</f>
        <v>0</v>
      </c>
      <c r="G43" s="56">
        <f>SUM(G40:G41)</f>
        <v>0</v>
      </c>
      <c r="H43" s="61">
        <f>SUM(H41:H42)</f>
        <v>0</v>
      </c>
      <c r="I43" s="64">
        <f>SUM(I41:I42)</f>
        <v>0</v>
      </c>
      <c r="J43" s="68">
        <f>SUM(J41:J42)</f>
        <v>0</v>
      </c>
      <c r="K43" s="36">
        <f>SUM(D43:J43)</f>
        <v>0</v>
      </c>
    </row>
    <row r="44" spans="1:11" ht="13.5" thickBot="1">
      <c r="A44" s="255" t="s">
        <v>143</v>
      </c>
      <c r="B44" s="255"/>
      <c r="C44" s="256"/>
      <c r="D44" s="46">
        <f>SUM(D43,D39,D23)</f>
        <v>0</v>
      </c>
      <c r="E44" s="76">
        <f t="shared" ref="E44:K44" si="11">SUM(E43,E39,E23)</f>
        <v>0</v>
      </c>
      <c r="F44" s="50">
        <f t="shared" si="11"/>
        <v>0</v>
      </c>
      <c r="G44" s="57">
        <f t="shared" si="11"/>
        <v>0</v>
      </c>
      <c r="H44" s="62">
        <f t="shared" si="11"/>
        <v>0</v>
      </c>
      <c r="I44" s="65">
        <f t="shared" si="11"/>
        <v>0</v>
      </c>
      <c r="J44" s="69">
        <f t="shared" si="11"/>
        <v>0</v>
      </c>
      <c r="K44" s="46">
        <f t="shared" si="11"/>
        <v>0</v>
      </c>
    </row>
    <row r="45" spans="1:11" ht="15" customHeight="1" thickBot="1">
      <c r="A45" s="259" t="s">
        <v>144</v>
      </c>
      <c r="B45" s="249"/>
      <c r="C45" s="250"/>
      <c r="D45" s="33">
        <f>ROUND(D44*0.25,0)</f>
        <v>0</v>
      </c>
      <c r="E45" s="33">
        <f>SUM(K50:K57)</f>
        <v>0</v>
      </c>
      <c r="F45" s="33">
        <v>0</v>
      </c>
      <c r="G45" s="33">
        <f>SUM(K58:K59)</f>
        <v>0</v>
      </c>
      <c r="H45" s="33">
        <f>SUM(K60:K61)</f>
        <v>0</v>
      </c>
      <c r="I45" s="33">
        <f>SUM(K62:K63)</f>
        <v>0</v>
      </c>
      <c r="J45" s="33">
        <f>SUM(K64:K65)</f>
        <v>0</v>
      </c>
      <c r="K45" s="38">
        <f>SUM(D45:J45)</f>
        <v>0</v>
      </c>
    </row>
    <row r="46" spans="1:11" ht="13.5" thickBot="1">
      <c r="A46" s="255" t="s">
        <v>145</v>
      </c>
      <c r="B46" s="255"/>
      <c r="C46" s="256"/>
      <c r="D46" s="46">
        <f>+D44+D45</f>
        <v>0</v>
      </c>
      <c r="E46" s="76">
        <f t="shared" ref="E46:K46" si="12">+E44+E45</f>
        <v>0</v>
      </c>
      <c r="F46" s="50">
        <f t="shared" si="12"/>
        <v>0</v>
      </c>
      <c r="G46" s="57">
        <f t="shared" si="12"/>
        <v>0</v>
      </c>
      <c r="H46" s="62">
        <f t="shared" si="12"/>
        <v>0</v>
      </c>
      <c r="I46" s="65">
        <f t="shared" si="12"/>
        <v>0</v>
      </c>
      <c r="J46" s="69">
        <f t="shared" si="12"/>
        <v>0</v>
      </c>
      <c r="K46" s="46">
        <f t="shared" si="12"/>
        <v>0</v>
      </c>
    </row>
    <row r="47" spans="1:11">
      <c r="A47" s="109" t="s">
        <v>146</v>
      </c>
      <c r="B47" s="109"/>
      <c r="C47" s="109"/>
      <c r="D47" s="109"/>
      <c r="E47" s="109"/>
      <c r="F47" s="109"/>
      <c r="G47" s="109"/>
      <c r="H47" s="109"/>
      <c r="I47" s="110"/>
      <c r="J47" s="110"/>
      <c r="K47" s="48" t="str">
        <f>IF(K66=E45+G45+H45+I45+J45,"In-kind balanced","Error in-kind not balanced")</f>
        <v>In-kind balanced</v>
      </c>
    </row>
    <row r="48" spans="1:11" s="5" customFormat="1" ht="50.1" customHeight="1">
      <c r="A48" s="202" t="s">
        <v>147</v>
      </c>
      <c r="B48" s="3" t="s">
        <v>19</v>
      </c>
      <c r="C48" s="3" t="s">
        <v>148</v>
      </c>
      <c r="D48" s="3" t="s">
        <v>149</v>
      </c>
      <c r="E48" s="3" t="s">
        <v>25</v>
      </c>
      <c r="F48" s="3" t="s">
        <v>150</v>
      </c>
      <c r="G48" s="3" t="s">
        <v>151</v>
      </c>
      <c r="H48" s="3" t="s">
        <v>31</v>
      </c>
      <c r="I48" s="3" t="s">
        <v>152</v>
      </c>
      <c r="J48" s="3" t="s">
        <v>153</v>
      </c>
      <c r="K48" s="4" t="s">
        <v>154</v>
      </c>
    </row>
    <row r="49" spans="1:11">
      <c r="A49" s="124" t="s">
        <v>155</v>
      </c>
      <c r="B49" s="125" t="s">
        <v>66</v>
      </c>
      <c r="C49" s="126">
        <v>100000</v>
      </c>
      <c r="D49" s="159">
        <v>0.1</v>
      </c>
      <c r="E49" s="160" t="s">
        <v>7</v>
      </c>
      <c r="F49" s="134">
        <v>1</v>
      </c>
      <c r="G49" s="128">
        <v>0.5</v>
      </c>
      <c r="H49" s="129">
        <v>1</v>
      </c>
      <c r="I49" s="126">
        <f t="shared" ref="I49:I60" si="13">IF(E49="Y",ROUND(C49*F49*G49,0),ROUND((C49+C49*D49)*F49*G49,0))</f>
        <v>55000</v>
      </c>
      <c r="J49" s="126">
        <f t="shared" ref="J49:J60" si="14">IF(E49="Y",ROUND(C49*F49,0),ROUND((C49+C49*D49)*F49,0))-I49</f>
        <v>55000</v>
      </c>
      <c r="K49" s="130">
        <f t="shared" ref="K49:K60" si="15">ROUND(C49*F49*H49,0)</f>
        <v>100000</v>
      </c>
    </row>
    <row r="50" spans="1:11">
      <c r="A50" s="177" t="s">
        <v>156</v>
      </c>
      <c r="B50" s="77"/>
      <c r="C50" s="163"/>
      <c r="D50" s="157">
        <f>'Salary On-costs'!B13</f>
        <v>0.11</v>
      </c>
      <c r="E50" s="176" t="s">
        <v>7</v>
      </c>
      <c r="F50" s="168"/>
      <c r="G50" s="169"/>
      <c r="H50" s="174"/>
      <c r="I50" s="78">
        <f>IF(E50="Y",ROUND(C50*F50*G50,0),ROUND((C50+C50*D50)*F50*G50,0))</f>
        <v>0</v>
      </c>
      <c r="J50" s="78">
        <f t="shared" si="14"/>
        <v>0</v>
      </c>
      <c r="K50" s="78">
        <f t="shared" si="15"/>
        <v>0</v>
      </c>
    </row>
    <row r="51" spans="1:11">
      <c r="A51" s="177" t="s">
        <v>157</v>
      </c>
      <c r="B51" s="77"/>
      <c r="C51" s="163"/>
      <c r="D51" s="175"/>
      <c r="E51" s="176" t="s">
        <v>7</v>
      </c>
      <c r="F51" s="168"/>
      <c r="G51" s="169"/>
      <c r="H51" s="174"/>
      <c r="I51" s="78">
        <f>IF(E51="Y",ROUND(C51*F51*G51,0),ROUND((C51+C51*D51)*F51*G51,0))</f>
        <v>0</v>
      </c>
      <c r="J51" s="78">
        <f t="shared" si="14"/>
        <v>0</v>
      </c>
      <c r="K51" s="78">
        <f t="shared" si="15"/>
        <v>0</v>
      </c>
    </row>
    <row r="52" spans="1:11">
      <c r="A52" s="177" t="s">
        <v>158</v>
      </c>
      <c r="B52" s="77"/>
      <c r="C52" s="163"/>
      <c r="D52" s="175"/>
      <c r="E52" s="176" t="s">
        <v>7</v>
      </c>
      <c r="F52" s="168"/>
      <c r="G52" s="169"/>
      <c r="H52" s="174"/>
      <c r="I52" s="78">
        <f>IF(E52="Y",ROUND(C52*F52*G52,0),ROUND((C52+C52*D52)*F52*G52,0))</f>
        <v>0</v>
      </c>
      <c r="J52" s="78">
        <f t="shared" si="14"/>
        <v>0</v>
      </c>
      <c r="K52" s="78">
        <f t="shared" si="15"/>
        <v>0</v>
      </c>
    </row>
    <row r="53" spans="1:11">
      <c r="A53" s="120" t="s">
        <v>159</v>
      </c>
      <c r="B53" s="77"/>
      <c r="C53" s="163"/>
      <c r="D53" s="175"/>
      <c r="E53" s="176" t="s">
        <v>7</v>
      </c>
      <c r="F53" s="168"/>
      <c r="G53" s="169"/>
      <c r="H53" s="174"/>
      <c r="I53" s="78">
        <f>IF(E53="Y",ROUND(C53*F53*G53,0),ROUND((C53+C53*D53)*F53*G53,0))</f>
        <v>0</v>
      </c>
      <c r="J53" s="78">
        <f t="shared" si="14"/>
        <v>0</v>
      </c>
      <c r="K53" s="78">
        <f t="shared" si="15"/>
        <v>0</v>
      </c>
    </row>
    <row r="54" spans="1:11">
      <c r="A54" s="120" t="s">
        <v>160</v>
      </c>
      <c r="B54" s="77"/>
      <c r="C54" s="163"/>
      <c r="D54" s="175"/>
      <c r="E54" s="176" t="s">
        <v>7</v>
      </c>
      <c r="F54" s="168"/>
      <c r="G54" s="169"/>
      <c r="H54" s="174"/>
      <c r="I54" s="78">
        <f>IF(E54="Y",ROUND(C54*F54*G54,0),ROUND((C54+C54*D54)*F54*G54,0))</f>
        <v>0</v>
      </c>
      <c r="J54" s="78">
        <f t="shared" si="14"/>
        <v>0</v>
      </c>
      <c r="K54" s="78">
        <f t="shared" si="15"/>
        <v>0</v>
      </c>
    </row>
    <row r="55" spans="1:11">
      <c r="A55" s="120" t="s">
        <v>160</v>
      </c>
      <c r="B55" s="77"/>
      <c r="C55" s="163"/>
      <c r="D55" s="175"/>
      <c r="E55" s="176" t="s">
        <v>7</v>
      </c>
      <c r="F55" s="168"/>
      <c r="G55" s="169"/>
      <c r="H55" s="174"/>
      <c r="I55" s="78">
        <f t="shared" si="13"/>
        <v>0</v>
      </c>
      <c r="J55" s="78">
        <f t="shared" si="14"/>
        <v>0</v>
      </c>
      <c r="K55" s="78">
        <f t="shared" si="15"/>
        <v>0</v>
      </c>
    </row>
    <row r="56" spans="1:11">
      <c r="A56" s="120" t="s">
        <v>160</v>
      </c>
      <c r="B56" s="77"/>
      <c r="C56" s="163"/>
      <c r="D56" s="175"/>
      <c r="E56" s="176" t="s">
        <v>7</v>
      </c>
      <c r="F56" s="168"/>
      <c r="G56" s="169"/>
      <c r="H56" s="174"/>
      <c r="I56" s="78">
        <f t="shared" si="13"/>
        <v>0</v>
      </c>
      <c r="J56" s="78">
        <f t="shared" si="14"/>
        <v>0</v>
      </c>
      <c r="K56" s="78">
        <f t="shared" si="15"/>
        <v>0</v>
      </c>
    </row>
    <row r="57" spans="1:11">
      <c r="A57" s="120" t="s">
        <v>160</v>
      </c>
      <c r="B57" s="77"/>
      <c r="C57" s="163"/>
      <c r="D57" s="175"/>
      <c r="E57" s="176" t="s">
        <v>7</v>
      </c>
      <c r="F57" s="168"/>
      <c r="G57" s="169"/>
      <c r="H57" s="174"/>
      <c r="I57" s="78">
        <f t="shared" si="13"/>
        <v>0</v>
      </c>
      <c r="J57" s="78">
        <f t="shared" si="14"/>
        <v>0</v>
      </c>
      <c r="K57" s="78">
        <f t="shared" si="15"/>
        <v>0</v>
      </c>
    </row>
    <row r="58" spans="1:11">
      <c r="A58" s="118" t="s">
        <v>161</v>
      </c>
      <c r="B58" s="58" t="s">
        <v>162</v>
      </c>
      <c r="C58" s="163"/>
      <c r="D58" s="175"/>
      <c r="E58" s="176" t="s">
        <v>7</v>
      </c>
      <c r="F58" s="168"/>
      <c r="G58" s="169"/>
      <c r="H58" s="174"/>
      <c r="I58" s="59">
        <f t="shared" si="13"/>
        <v>0</v>
      </c>
      <c r="J58" s="59">
        <f t="shared" si="14"/>
        <v>0</v>
      </c>
      <c r="K58" s="59">
        <f t="shared" si="15"/>
        <v>0</v>
      </c>
    </row>
    <row r="59" spans="1:11">
      <c r="A59" s="118" t="s">
        <v>161</v>
      </c>
      <c r="B59" s="58" t="s">
        <v>162</v>
      </c>
      <c r="C59" s="163"/>
      <c r="D59" s="175"/>
      <c r="E59" s="176" t="s">
        <v>7</v>
      </c>
      <c r="F59" s="168"/>
      <c r="G59" s="169"/>
      <c r="H59" s="174"/>
      <c r="I59" s="59">
        <f t="shared" si="13"/>
        <v>0</v>
      </c>
      <c r="J59" s="59">
        <f t="shared" si="14"/>
        <v>0</v>
      </c>
      <c r="K59" s="59">
        <f t="shared" si="15"/>
        <v>0</v>
      </c>
    </row>
    <row r="60" spans="1:11">
      <c r="A60" s="119" t="s">
        <v>163</v>
      </c>
      <c r="B60" s="60" t="s">
        <v>164</v>
      </c>
      <c r="C60" s="163"/>
      <c r="D60" s="175"/>
      <c r="E60" s="176" t="s">
        <v>7</v>
      </c>
      <c r="F60" s="168"/>
      <c r="G60" s="169"/>
      <c r="H60" s="174"/>
      <c r="I60" s="63">
        <f t="shared" si="13"/>
        <v>0</v>
      </c>
      <c r="J60" s="63">
        <f t="shared" si="14"/>
        <v>0</v>
      </c>
      <c r="K60" s="63">
        <f t="shared" si="15"/>
        <v>0</v>
      </c>
    </row>
    <row r="61" spans="1:11">
      <c r="A61" s="119" t="s">
        <v>163</v>
      </c>
      <c r="B61" s="60" t="s">
        <v>164</v>
      </c>
      <c r="C61" s="163"/>
      <c r="D61" s="175"/>
      <c r="E61" s="176" t="s">
        <v>7</v>
      </c>
      <c r="F61" s="168"/>
      <c r="G61" s="169"/>
      <c r="H61" s="174"/>
      <c r="I61" s="63">
        <f t="shared" ref="I61:I65" si="16">IF(E61="Y",ROUND(C61*F61*G61,0),ROUND((C61+C61*D61)*F61*G61,0))</f>
        <v>0</v>
      </c>
      <c r="J61" s="63">
        <f t="shared" ref="J61:J65" si="17">IF(E61="Y",ROUND(C61*F61,0),ROUND((C61+C61*D61)*F61,0))-I61</f>
        <v>0</v>
      </c>
      <c r="K61" s="63">
        <f t="shared" ref="K61:K65" si="18">ROUND(C61*F61*H61,0)</f>
        <v>0</v>
      </c>
    </row>
    <row r="62" spans="1:11">
      <c r="A62" s="117" t="s">
        <v>165</v>
      </c>
      <c r="B62" s="66" t="s">
        <v>166</v>
      </c>
      <c r="C62" s="163"/>
      <c r="D62" s="175"/>
      <c r="E62" s="176" t="s">
        <v>7</v>
      </c>
      <c r="F62" s="168"/>
      <c r="G62" s="169"/>
      <c r="H62" s="174"/>
      <c r="I62" s="67">
        <f t="shared" si="16"/>
        <v>0</v>
      </c>
      <c r="J62" s="67">
        <f t="shared" si="17"/>
        <v>0</v>
      </c>
      <c r="K62" s="67">
        <f t="shared" si="18"/>
        <v>0</v>
      </c>
    </row>
    <row r="63" spans="1:11">
      <c r="A63" s="117" t="s">
        <v>165</v>
      </c>
      <c r="B63" s="66" t="s">
        <v>166</v>
      </c>
      <c r="C63" s="163"/>
      <c r="D63" s="175"/>
      <c r="E63" s="176" t="s">
        <v>7</v>
      </c>
      <c r="F63" s="168"/>
      <c r="G63" s="169"/>
      <c r="H63" s="174"/>
      <c r="I63" s="67">
        <f t="shared" si="16"/>
        <v>0</v>
      </c>
      <c r="J63" s="67">
        <f t="shared" si="17"/>
        <v>0</v>
      </c>
      <c r="K63" s="67">
        <f t="shared" si="18"/>
        <v>0</v>
      </c>
    </row>
    <row r="64" spans="1:11">
      <c r="A64" s="70" t="s">
        <v>167</v>
      </c>
      <c r="B64" s="71" t="s">
        <v>168</v>
      </c>
      <c r="C64" s="163"/>
      <c r="D64" s="175"/>
      <c r="E64" s="176" t="s">
        <v>7</v>
      </c>
      <c r="F64" s="168"/>
      <c r="G64" s="169"/>
      <c r="H64" s="174"/>
      <c r="I64" s="72">
        <f t="shared" si="16"/>
        <v>0</v>
      </c>
      <c r="J64" s="72">
        <f t="shared" si="17"/>
        <v>0</v>
      </c>
      <c r="K64" s="72">
        <f t="shared" si="18"/>
        <v>0</v>
      </c>
    </row>
    <row r="65" spans="1:11">
      <c r="A65" s="113" t="s">
        <v>167</v>
      </c>
      <c r="B65" s="71" t="s">
        <v>168</v>
      </c>
      <c r="C65" s="163"/>
      <c r="D65" s="175"/>
      <c r="E65" s="176" t="s">
        <v>7</v>
      </c>
      <c r="F65" s="168"/>
      <c r="G65" s="169"/>
      <c r="H65" s="174"/>
      <c r="I65" s="72">
        <f t="shared" si="16"/>
        <v>0</v>
      </c>
      <c r="J65" s="72">
        <f t="shared" si="17"/>
        <v>0</v>
      </c>
      <c r="K65" s="72">
        <f t="shared" si="18"/>
        <v>0</v>
      </c>
    </row>
    <row r="66" spans="1:11">
      <c r="A66" s="173"/>
      <c r="B66" s="47"/>
      <c r="C66" s="47"/>
      <c r="D66" s="158"/>
      <c r="E66" s="47"/>
      <c r="F66" s="47"/>
      <c r="G66" s="47"/>
      <c r="H66" s="47"/>
      <c r="I66" s="47">
        <f>SUM(I50:I65)</f>
        <v>0</v>
      </c>
      <c r="J66" s="47">
        <f t="shared" ref="J66:K66" si="19">SUM(J50:J65)</f>
        <v>0</v>
      </c>
      <c r="K66" s="47">
        <f t="shared" si="19"/>
        <v>0</v>
      </c>
    </row>
  </sheetData>
  <sheetProtection insertRows="0"/>
  <protectedRanges>
    <protectedRange sqref="H7:J7 H8:H22" name="Base Salaries"/>
    <protectedRange sqref="C15:C22" name="Base Salaries_1"/>
    <protectedRange sqref="A56 A7:B14" name="Base Salaries_1_1"/>
    <protectedRange sqref="A50:A55" name="Base Salaries_1_1_1"/>
  </protectedRanges>
  <mergeCells count="44">
    <mergeCell ref="A45:C45"/>
    <mergeCell ref="A46:C46"/>
    <mergeCell ref="A40:C40"/>
    <mergeCell ref="A22:C22"/>
    <mergeCell ref="A18:C18"/>
    <mergeCell ref="A20:C20"/>
    <mergeCell ref="A21:C21"/>
    <mergeCell ref="B35:C35"/>
    <mergeCell ref="B36:C36"/>
    <mergeCell ref="B37:C37"/>
    <mergeCell ref="B38:C38"/>
    <mergeCell ref="B34:C34"/>
    <mergeCell ref="B29:C29"/>
    <mergeCell ref="B30:C30"/>
    <mergeCell ref="B31:C31"/>
    <mergeCell ref="B32:C32"/>
    <mergeCell ref="A1:K1"/>
    <mergeCell ref="C3:K3"/>
    <mergeCell ref="A39:C39"/>
    <mergeCell ref="A44:C44"/>
    <mergeCell ref="A41:C41"/>
    <mergeCell ref="A42:C42"/>
    <mergeCell ref="A6:C6"/>
    <mergeCell ref="A14:C14"/>
    <mergeCell ref="A15:C15"/>
    <mergeCell ref="A17:C17"/>
    <mergeCell ref="A19:C19"/>
    <mergeCell ref="A16:C16"/>
    <mergeCell ref="A8:C8"/>
    <mergeCell ref="A9:C9"/>
    <mergeCell ref="A10:C10"/>
    <mergeCell ref="A23:C23"/>
    <mergeCell ref="B33:C33"/>
    <mergeCell ref="A2:K2"/>
    <mergeCell ref="B25:C25"/>
    <mergeCell ref="B26:C26"/>
    <mergeCell ref="B27:C27"/>
    <mergeCell ref="B28:C28"/>
    <mergeCell ref="C4:K4"/>
    <mergeCell ref="A24:C24"/>
    <mergeCell ref="A12:C12"/>
    <mergeCell ref="A13:C13"/>
    <mergeCell ref="A11:C11"/>
    <mergeCell ref="A7:C7"/>
  </mergeCells>
  <phoneticPr fontId="0" type="noConversion"/>
  <dataValidations count="1">
    <dataValidation type="whole" allowBlank="1" showInputMessage="1" showErrorMessage="1" errorTitle="Numerical Cell" error="Only numbers may be entered in this cell.  Please round to the nearest whole number." sqref="K25:K39 D6:J6 K45 E7:E22 G7:J22 K41:K43 K6:K22 J50:J65 K49:K65" xr:uid="{00000000-0002-0000-0100-000000000000}">
      <formula1>0</formula1>
      <formula2>1000000</formula2>
    </dataValidation>
  </dataValidations>
  <printOptions horizontalCentered="1"/>
  <pageMargins left="0.16" right="0.15748031496062992" top="0.17" bottom="0.32" header="0.16" footer="0.16"/>
  <pageSetup paperSize="9" scale="69"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08E6E9-E8BE-4632-906B-FEEE3F2D9071}">
          <x14:formula1>
            <xm:f>Instructions!$A$24:$A$35</xm:f>
          </x14:formula1>
          <xm:sqref>A25:A34</xm:sqref>
        </x14:dataValidation>
        <x14:dataValidation type="list" allowBlank="1" showInputMessage="1" showErrorMessage="1" xr:uid="{627EDD8C-0B91-4C57-9C0F-40F77CA2C70B}">
          <x14:formula1>
            <xm:f>Instructions!$D$2:$D$3</xm:f>
          </x14:formula1>
          <xm:sqref>E49:E65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5674-635F-439B-A79F-072C01B4DA20}">
  <sheetPr>
    <pageSetUpPr fitToPage="1"/>
  </sheetPr>
  <dimension ref="A1:K66"/>
  <sheetViews>
    <sheetView showGridLines="0" view="pageBreakPreview" topLeftCell="A19" zoomScaleNormal="85" zoomScaleSheetLayoutView="100" workbookViewId="0">
      <selection activeCell="D51" sqref="D51"/>
    </sheetView>
  </sheetViews>
  <sheetFormatPr defaultColWidth="8.85546875" defaultRowHeight="12.75"/>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c r="A1" s="251"/>
      <c r="B1" s="251"/>
      <c r="C1" s="251"/>
      <c r="D1" s="251"/>
      <c r="E1" s="251"/>
      <c r="F1" s="251"/>
      <c r="G1" s="251"/>
      <c r="H1" s="251"/>
      <c r="I1" s="251"/>
      <c r="J1" s="251"/>
      <c r="K1" s="252"/>
    </row>
    <row r="2" spans="1:11" ht="26.25">
      <c r="A2" s="244" t="s">
        <v>130</v>
      </c>
      <c r="B2" s="244"/>
      <c r="C2" s="244"/>
      <c r="D2" s="244"/>
      <c r="E2" s="244"/>
      <c r="F2" s="244"/>
      <c r="G2" s="244"/>
      <c r="H2" s="244"/>
      <c r="I2" s="244"/>
      <c r="J2" s="244"/>
      <c r="K2" s="245"/>
    </row>
    <row r="3" spans="1:11" ht="19.5" customHeight="1">
      <c r="A3" s="27" t="s">
        <v>131</v>
      </c>
      <c r="B3" s="116"/>
      <c r="C3" s="253" t="str">
        <f>'Budget Summary'!C3:C3</f>
        <v xml:space="preserve"> </v>
      </c>
      <c r="D3" s="247"/>
      <c r="E3" s="247"/>
      <c r="F3" s="247"/>
      <c r="G3" s="247"/>
      <c r="H3" s="247"/>
      <c r="I3" s="247"/>
      <c r="J3" s="247"/>
      <c r="K3" s="248"/>
    </row>
    <row r="4" spans="1:11" ht="16.5" customHeight="1">
      <c r="A4" s="27" t="s">
        <v>2</v>
      </c>
      <c r="B4" s="116"/>
      <c r="C4" s="246" t="str">
        <f>'Budget Summary'!D7</f>
        <v>2024/25</v>
      </c>
      <c r="D4" s="247"/>
      <c r="E4" s="247"/>
      <c r="F4" s="247"/>
      <c r="G4" s="247"/>
      <c r="H4" s="247"/>
      <c r="I4" s="247"/>
      <c r="J4" s="247"/>
      <c r="K4" s="248"/>
    </row>
    <row r="5" spans="1:11" ht="52.5" customHeight="1">
      <c r="A5" s="115" t="s">
        <v>132</v>
      </c>
      <c r="B5" s="122"/>
      <c r="C5" s="28" t="s">
        <v>133</v>
      </c>
      <c r="D5" s="73" t="s">
        <v>66</v>
      </c>
      <c r="E5" s="74" t="s">
        <v>68</v>
      </c>
      <c r="F5" s="51" t="s">
        <v>10</v>
      </c>
      <c r="G5" s="55" t="s">
        <v>71</v>
      </c>
      <c r="H5" s="54" t="s">
        <v>73</v>
      </c>
      <c r="I5" s="53" t="s">
        <v>74</v>
      </c>
      <c r="J5" s="52" t="s">
        <v>75</v>
      </c>
      <c r="K5" s="29" t="s">
        <v>134</v>
      </c>
    </row>
    <row r="6" spans="1:11" ht="13.5" customHeight="1">
      <c r="A6" s="258" t="s">
        <v>135</v>
      </c>
      <c r="B6" s="258"/>
      <c r="C6" s="258"/>
      <c r="D6" s="30"/>
      <c r="E6" s="30"/>
      <c r="F6" s="30"/>
      <c r="G6" s="30"/>
      <c r="H6" s="30"/>
      <c r="I6" s="30"/>
      <c r="J6" s="30"/>
      <c r="K6" s="31"/>
    </row>
    <row r="7" spans="1:11" ht="13.5" customHeight="1">
      <c r="A7" s="272" t="str">
        <f>A50</f>
        <v>Principal Researcher</v>
      </c>
      <c r="B7" s="273"/>
      <c r="C7" s="274"/>
      <c r="D7" s="167">
        <f t="shared" ref="D7:E14" si="0">I50</f>
        <v>0</v>
      </c>
      <c r="E7" s="165">
        <f t="shared" si="0"/>
        <v>0</v>
      </c>
      <c r="F7" s="32"/>
      <c r="G7" s="32"/>
      <c r="H7" s="33"/>
      <c r="I7" s="33"/>
      <c r="J7" s="33"/>
      <c r="K7" s="34">
        <f t="shared" ref="K7:K22" si="1">SUM(D7:J7)</f>
        <v>0</v>
      </c>
    </row>
    <row r="8" spans="1:11" ht="15" customHeight="1">
      <c r="A8" s="272" t="str">
        <f t="shared" ref="A8:A14" si="2">A51</f>
        <v>Supervisor</v>
      </c>
      <c r="B8" s="273"/>
      <c r="C8" s="274"/>
      <c r="D8" s="167">
        <f t="shared" si="0"/>
        <v>0</v>
      </c>
      <c r="E8" s="165">
        <f t="shared" si="0"/>
        <v>0</v>
      </c>
      <c r="F8" s="32"/>
      <c r="G8" s="32"/>
      <c r="H8" s="33"/>
      <c r="I8" s="33"/>
      <c r="J8" s="33"/>
      <c r="K8" s="34">
        <f t="shared" si="1"/>
        <v>0</v>
      </c>
    </row>
    <row r="9" spans="1:11" ht="15" customHeight="1">
      <c r="A9" s="272" t="str">
        <f t="shared" si="2"/>
        <v>Technical Staff</v>
      </c>
      <c r="B9" s="273"/>
      <c r="C9" s="274"/>
      <c r="D9" s="167">
        <f t="shared" si="0"/>
        <v>0</v>
      </c>
      <c r="E9" s="165">
        <f t="shared" si="0"/>
        <v>0</v>
      </c>
      <c r="F9" s="32"/>
      <c r="G9" s="32"/>
      <c r="H9" s="33"/>
      <c r="I9" s="33"/>
      <c r="J9" s="33"/>
      <c r="K9" s="34">
        <f t="shared" si="1"/>
        <v>0</v>
      </c>
    </row>
    <row r="10" spans="1:11" ht="15" customHeight="1">
      <c r="A10" s="272" t="str">
        <f t="shared" si="2"/>
        <v>Student(s)</v>
      </c>
      <c r="B10" s="273"/>
      <c r="C10" s="274"/>
      <c r="D10" s="167">
        <f t="shared" si="0"/>
        <v>0</v>
      </c>
      <c r="E10" s="165">
        <f t="shared" si="0"/>
        <v>0</v>
      </c>
      <c r="F10" s="32"/>
      <c r="G10" s="32"/>
      <c r="H10" s="33"/>
      <c r="I10" s="33"/>
      <c r="J10" s="33"/>
      <c r="K10" s="34">
        <f t="shared" si="1"/>
        <v>0</v>
      </c>
    </row>
    <row r="11" spans="1:11" ht="15" customHeight="1">
      <c r="A11" s="272" t="str">
        <f t="shared" si="2"/>
        <v>Other (please specify)</v>
      </c>
      <c r="B11" s="273"/>
      <c r="C11" s="274"/>
      <c r="D11" s="167">
        <f t="shared" si="0"/>
        <v>0</v>
      </c>
      <c r="E11" s="165">
        <f t="shared" si="0"/>
        <v>0</v>
      </c>
      <c r="F11" s="32"/>
      <c r="G11" s="32"/>
      <c r="H11" s="35"/>
      <c r="I11" s="35"/>
      <c r="J11" s="35"/>
      <c r="K11" s="34">
        <f t="shared" si="1"/>
        <v>0</v>
      </c>
    </row>
    <row r="12" spans="1:11" ht="15" customHeight="1">
      <c r="A12" s="272" t="str">
        <f t="shared" si="2"/>
        <v>Other (please specify)</v>
      </c>
      <c r="B12" s="273"/>
      <c r="C12" s="274"/>
      <c r="D12" s="167">
        <f t="shared" si="0"/>
        <v>0</v>
      </c>
      <c r="E12" s="165">
        <f t="shared" si="0"/>
        <v>0</v>
      </c>
      <c r="F12" s="32"/>
      <c r="G12" s="32"/>
      <c r="H12" s="35"/>
      <c r="I12" s="35"/>
      <c r="J12" s="35"/>
      <c r="K12" s="34">
        <f t="shared" si="1"/>
        <v>0</v>
      </c>
    </row>
    <row r="13" spans="1:11" ht="15" customHeight="1">
      <c r="A13" s="272" t="str">
        <f t="shared" si="2"/>
        <v>Other (please specify)</v>
      </c>
      <c r="B13" s="273"/>
      <c r="C13" s="274"/>
      <c r="D13" s="167">
        <f t="shared" si="0"/>
        <v>0</v>
      </c>
      <c r="E13" s="165">
        <f t="shared" si="0"/>
        <v>0</v>
      </c>
      <c r="F13" s="32"/>
      <c r="G13" s="32"/>
      <c r="H13" s="35"/>
      <c r="I13" s="35"/>
      <c r="J13" s="35"/>
      <c r="K13" s="34">
        <f t="shared" si="1"/>
        <v>0</v>
      </c>
    </row>
    <row r="14" spans="1:11" ht="15" customHeight="1">
      <c r="A14" s="272" t="str">
        <f t="shared" si="2"/>
        <v>Other (please specify)</v>
      </c>
      <c r="B14" s="273"/>
      <c r="C14" s="274"/>
      <c r="D14" s="167">
        <f t="shared" si="0"/>
        <v>0</v>
      </c>
      <c r="E14" s="165">
        <f t="shared" si="0"/>
        <v>0</v>
      </c>
      <c r="F14" s="32"/>
      <c r="G14" s="32"/>
      <c r="H14" s="35"/>
      <c r="I14" s="35"/>
      <c r="J14" s="35"/>
      <c r="K14" s="34">
        <f t="shared" si="1"/>
        <v>0</v>
      </c>
    </row>
    <row r="15" spans="1:11" ht="15" customHeight="1">
      <c r="A15" s="275" t="str">
        <f>A58</f>
        <v>Other P1</v>
      </c>
      <c r="B15" s="276"/>
      <c r="C15" s="277"/>
      <c r="D15" s="167">
        <f t="shared" ref="D15:D22" si="3">I58</f>
        <v>0</v>
      </c>
      <c r="E15" s="32"/>
      <c r="F15" s="32"/>
      <c r="G15" s="161">
        <f>J58</f>
        <v>0</v>
      </c>
      <c r="H15" s="35"/>
      <c r="I15" s="35"/>
      <c r="J15" s="35"/>
      <c r="K15" s="34">
        <f t="shared" si="1"/>
        <v>0</v>
      </c>
    </row>
    <row r="16" spans="1:11" ht="15" customHeight="1">
      <c r="A16" s="275" t="str">
        <f t="shared" ref="A16:A22" si="4">A59</f>
        <v>Other P1</v>
      </c>
      <c r="B16" s="276"/>
      <c r="C16" s="277"/>
      <c r="D16" s="167">
        <f t="shared" si="3"/>
        <v>0</v>
      </c>
      <c r="E16" s="32"/>
      <c r="F16" s="32"/>
      <c r="G16" s="161">
        <f>J59</f>
        <v>0</v>
      </c>
      <c r="H16" s="35"/>
      <c r="I16" s="35"/>
      <c r="J16" s="35"/>
      <c r="K16" s="34">
        <f t="shared" si="1"/>
        <v>0</v>
      </c>
    </row>
    <row r="17" spans="1:11" ht="15" customHeight="1">
      <c r="A17" s="278" t="str">
        <f t="shared" si="4"/>
        <v>Other P2</v>
      </c>
      <c r="B17" s="279"/>
      <c r="C17" s="280"/>
      <c r="D17" s="167">
        <f t="shared" si="3"/>
        <v>0</v>
      </c>
      <c r="E17" s="32"/>
      <c r="F17" s="32"/>
      <c r="G17" s="32"/>
      <c r="H17" s="170">
        <f>J60</f>
        <v>0</v>
      </c>
      <c r="I17" s="35"/>
      <c r="J17" s="35"/>
      <c r="K17" s="34">
        <f t="shared" si="1"/>
        <v>0</v>
      </c>
    </row>
    <row r="18" spans="1:11" ht="15" customHeight="1">
      <c r="A18" s="278" t="str">
        <f t="shared" si="4"/>
        <v>Other P2</v>
      </c>
      <c r="B18" s="279"/>
      <c r="C18" s="280"/>
      <c r="D18" s="167">
        <f t="shared" si="3"/>
        <v>0</v>
      </c>
      <c r="E18" s="32"/>
      <c r="F18" s="32"/>
      <c r="G18" s="32"/>
      <c r="H18" s="170">
        <f>J61</f>
        <v>0</v>
      </c>
      <c r="I18" s="35"/>
      <c r="J18" s="35"/>
      <c r="K18" s="34">
        <f t="shared" si="1"/>
        <v>0</v>
      </c>
    </row>
    <row r="19" spans="1:11" ht="15" customHeight="1">
      <c r="A19" s="281" t="str">
        <f t="shared" si="4"/>
        <v>Other P3</v>
      </c>
      <c r="B19" s="282"/>
      <c r="C19" s="283"/>
      <c r="D19" s="167">
        <f t="shared" si="3"/>
        <v>0</v>
      </c>
      <c r="E19" s="32"/>
      <c r="F19" s="32"/>
      <c r="G19" s="32"/>
      <c r="H19" s="35"/>
      <c r="I19" s="171">
        <f>J62</f>
        <v>0</v>
      </c>
      <c r="J19" s="35"/>
      <c r="K19" s="34">
        <f t="shared" si="1"/>
        <v>0</v>
      </c>
    </row>
    <row r="20" spans="1:11" ht="15" customHeight="1">
      <c r="A20" s="281" t="str">
        <f t="shared" si="4"/>
        <v>Other P3</v>
      </c>
      <c r="B20" s="282"/>
      <c r="C20" s="283"/>
      <c r="D20" s="167">
        <f t="shared" si="3"/>
        <v>0</v>
      </c>
      <c r="E20" s="32"/>
      <c r="F20" s="32"/>
      <c r="G20" s="32"/>
      <c r="H20" s="35"/>
      <c r="I20" s="171">
        <f>J63</f>
        <v>0</v>
      </c>
      <c r="J20" s="35"/>
      <c r="K20" s="34">
        <f t="shared" si="1"/>
        <v>0</v>
      </c>
    </row>
    <row r="21" spans="1:11" ht="15" customHeight="1">
      <c r="A21" s="284" t="str">
        <f t="shared" si="4"/>
        <v>Other P4</v>
      </c>
      <c r="B21" s="285"/>
      <c r="C21" s="286"/>
      <c r="D21" s="167">
        <f t="shared" si="3"/>
        <v>0</v>
      </c>
      <c r="E21" s="32"/>
      <c r="F21" s="32"/>
      <c r="G21" s="32"/>
      <c r="H21" s="35"/>
      <c r="I21" s="35"/>
      <c r="J21" s="172">
        <f>J64</f>
        <v>0</v>
      </c>
      <c r="K21" s="34">
        <f t="shared" si="1"/>
        <v>0</v>
      </c>
    </row>
    <row r="22" spans="1:11" ht="15" customHeight="1" thickBot="1">
      <c r="A22" s="284" t="str">
        <f t="shared" si="4"/>
        <v>Other P4</v>
      </c>
      <c r="B22" s="285"/>
      <c r="C22" s="286"/>
      <c r="D22" s="167">
        <f t="shared" si="3"/>
        <v>0</v>
      </c>
      <c r="E22" s="32"/>
      <c r="F22" s="32"/>
      <c r="G22" s="32"/>
      <c r="H22" s="35"/>
      <c r="I22" s="35"/>
      <c r="J22" s="172">
        <f>J65</f>
        <v>0</v>
      </c>
      <c r="K22" s="34">
        <f t="shared" si="1"/>
        <v>0</v>
      </c>
    </row>
    <row r="23" spans="1:11" ht="15.75" customHeight="1" thickBot="1">
      <c r="A23" s="254" t="s">
        <v>136</v>
      </c>
      <c r="B23" s="254"/>
      <c r="C23" s="254"/>
      <c r="D23" s="36">
        <f>SUM(D7:D22)</f>
        <v>0</v>
      </c>
      <c r="E23" s="36">
        <f t="shared" ref="E23:K23" si="5">SUM(E7:E22)</f>
        <v>0</v>
      </c>
      <c r="F23" s="36">
        <f t="shared" si="5"/>
        <v>0</v>
      </c>
      <c r="G23" s="36">
        <f t="shared" si="5"/>
        <v>0</v>
      </c>
      <c r="H23" s="36">
        <f t="shared" si="5"/>
        <v>0</v>
      </c>
      <c r="I23" s="36">
        <f t="shared" si="5"/>
        <v>0</v>
      </c>
      <c r="J23" s="36">
        <f t="shared" si="5"/>
        <v>0</v>
      </c>
      <c r="K23" s="36">
        <f t="shared" si="5"/>
        <v>0</v>
      </c>
    </row>
    <row r="24" spans="1:11" ht="15" customHeight="1">
      <c r="A24" s="249" t="s">
        <v>137</v>
      </c>
      <c r="B24" s="249"/>
      <c r="C24" s="250"/>
      <c r="D24" s="39"/>
      <c r="E24" s="40"/>
      <c r="F24" s="40"/>
      <c r="G24" s="40"/>
      <c r="H24" s="40"/>
      <c r="I24" s="40"/>
      <c r="J24" s="40"/>
      <c r="K24" s="41"/>
    </row>
    <row r="25" spans="1:11" ht="15" customHeight="1">
      <c r="A25" s="132" t="s">
        <v>38</v>
      </c>
      <c r="B25" s="242" t="s">
        <v>138</v>
      </c>
      <c r="C25" s="243"/>
      <c r="D25" s="33"/>
      <c r="E25" s="33"/>
      <c r="F25" s="33"/>
      <c r="G25" s="33"/>
      <c r="H25" s="33"/>
      <c r="I25" s="33"/>
      <c r="J25" s="33"/>
      <c r="K25" s="38">
        <f>SUM(D25:J25)</f>
        <v>0</v>
      </c>
    </row>
    <row r="26" spans="1:11" ht="15" customHeight="1">
      <c r="A26" s="132" t="s">
        <v>38</v>
      </c>
      <c r="B26" s="242" t="s">
        <v>138</v>
      </c>
      <c r="C26" s="243"/>
      <c r="D26" s="33"/>
      <c r="E26" s="33"/>
      <c r="F26" s="33"/>
      <c r="G26" s="33"/>
      <c r="H26" s="33"/>
      <c r="I26" s="33"/>
      <c r="J26" s="33"/>
      <c r="K26" s="38">
        <f t="shared" ref="K26:K35" si="6">SUM(D26:J26)</f>
        <v>0</v>
      </c>
    </row>
    <row r="27" spans="1:11" ht="15" customHeight="1">
      <c r="A27" s="132" t="s">
        <v>38</v>
      </c>
      <c r="B27" s="242" t="s">
        <v>138</v>
      </c>
      <c r="C27" s="243"/>
      <c r="D27" s="33"/>
      <c r="E27" s="33"/>
      <c r="F27" s="33"/>
      <c r="G27" s="33"/>
      <c r="H27" s="33"/>
      <c r="I27" s="33"/>
      <c r="J27" s="33"/>
      <c r="K27" s="38">
        <f t="shared" si="6"/>
        <v>0</v>
      </c>
    </row>
    <row r="28" spans="1:11" ht="15" customHeight="1">
      <c r="A28" s="132" t="s">
        <v>38</v>
      </c>
      <c r="B28" s="242" t="s">
        <v>138</v>
      </c>
      <c r="C28" s="243"/>
      <c r="D28" s="33"/>
      <c r="E28" s="33"/>
      <c r="F28" s="33"/>
      <c r="G28" s="33"/>
      <c r="H28" s="33"/>
      <c r="I28" s="33"/>
      <c r="J28" s="33"/>
      <c r="K28" s="38">
        <f t="shared" si="6"/>
        <v>0</v>
      </c>
    </row>
    <row r="29" spans="1:11" ht="15" customHeight="1">
      <c r="A29" s="132" t="s">
        <v>38</v>
      </c>
      <c r="B29" s="242" t="s">
        <v>138</v>
      </c>
      <c r="C29" s="243"/>
      <c r="D29" s="33"/>
      <c r="E29" s="33"/>
      <c r="F29" s="33"/>
      <c r="G29" s="33"/>
      <c r="H29" s="33"/>
      <c r="I29" s="33"/>
      <c r="J29" s="33"/>
      <c r="K29" s="38">
        <f t="shared" si="6"/>
        <v>0</v>
      </c>
    </row>
    <row r="30" spans="1:11" ht="15" customHeight="1">
      <c r="A30" s="132" t="s">
        <v>38</v>
      </c>
      <c r="B30" s="242" t="s">
        <v>138</v>
      </c>
      <c r="C30" s="243"/>
      <c r="D30" s="33"/>
      <c r="E30" s="33"/>
      <c r="F30" s="33"/>
      <c r="G30" s="33"/>
      <c r="H30" s="33"/>
      <c r="I30" s="33"/>
      <c r="J30" s="33"/>
      <c r="K30" s="38">
        <f t="shared" si="6"/>
        <v>0</v>
      </c>
    </row>
    <row r="31" spans="1:11" ht="15" customHeight="1">
      <c r="A31" s="132" t="s">
        <v>38</v>
      </c>
      <c r="B31" s="242" t="s">
        <v>138</v>
      </c>
      <c r="C31" s="243"/>
      <c r="D31" s="33"/>
      <c r="E31" s="33"/>
      <c r="F31" s="33"/>
      <c r="G31" s="33"/>
      <c r="H31" s="33"/>
      <c r="I31" s="33"/>
      <c r="J31" s="33"/>
      <c r="K31" s="38">
        <f t="shared" si="6"/>
        <v>0</v>
      </c>
    </row>
    <row r="32" spans="1:11" ht="15" customHeight="1">
      <c r="A32" s="132" t="s">
        <v>38</v>
      </c>
      <c r="B32" s="242" t="s">
        <v>138</v>
      </c>
      <c r="C32" s="243"/>
      <c r="D32" s="33"/>
      <c r="E32" s="33"/>
      <c r="F32" s="33"/>
      <c r="G32" s="33"/>
      <c r="H32" s="33"/>
      <c r="I32" s="33"/>
      <c r="J32" s="33"/>
      <c r="K32" s="38">
        <f t="shared" si="6"/>
        <v>0</v>
      </c>
    </row>
    <row r="33" spans="1:11" ht="15" customHeight="1">
      <c r="A33" s="132" t="s">
        <v>38</v>
      </c>
      <c r="B33" s="242" t="s">
        <v>138</v>
      </c>
      <c r="C33" s="243"/>
      <c r="D33" s="33"/>
      <c r="E33" s="35"/>
      <c r="F33" s="35"/>
      <c r="G33" s="35"/>
      <c r="H33" s="35"/>
      <c r="I33" s="35"/>
      <c r="J33" s="35"/>
      <c r="K33" s="38">
        <f t="shared" si="6"/>
        <v>0</v>
      </c>
    </row>
    <row r="34" spans="1:11">
      <c r="A34" s="132"/>
      <c r="B34" s="242"/>
      <c r="C34" s="243"/>
      <c r="D34" s="33"/>
      <c r="E34" s="35"/>
      <c r="F34" s="35"/>
      <c r="G34" s="35"/>
      <c r="H34" s="35"/>
      <c r="I34" s="35"/>
      <c r="J34" s="35"/>
      <c r="K34" s="38">
        <f t="shared" si="6"/>
        <v>0</v>
      </c>
    </row>
    <row r="35" spans="1:11" ht="15" customHeight="1">
      <c r="A35" s="131"/>
      <c r="B35" s="242"/>
      <c r="C35" s="243"/>
      <c r="D35" s="33"/>
      <c r="E35" s="35"/>
      <c r="F35" s="35"/>
      <c r="G35" s="35"/>
      <c r="H35" s="35"/>
      <c r="I35" s="35"/>
      <c r="J35" s="35"/>
      <c r="K35" s="38">
        <f t="shared" si="6"/>
        <v>0</v>
      </c>
    </row>
    <row r="36" spans="1:11" ht="15" customHeight="1">
      <c r="A36" s="132"/>
      <c r="B36" s="242"/>
      <c r="C36" s="243"/>
      <c r="D36" s="33"/>
      <c r="E36" s="33"/>
      <c r="F36" s="33"/>
      <c r="G36" s="33"/>
      <c r="H36" s="33"/>
      <c r="I36" s="33"/>
      <c r="J36" s="33"/>
      <c r="K36" s="38">
        <f>SUM(D36:J36)</f>
        <v>0</v>
      </c>
    </row>
    <row r="37" spans="1:11" ht="15" customHeight="1">
      <c r="A37" s="132"/>
      <c r="B37" s="242"/>
      <c r="C37" s="243"/>
      <c r="D37" s="33"/>
      <c r="E37" s="33"/>
      <c r="F37" s="33"/>
      <c r="G37" s="33"/>
      <c r="H37" s="33"/>
      <c r="I37" s="33"/>
      <c r="J37" s="33"/>
      <c r="K37" s="38">
        <f t="shared" ref="K37:K38" si="7">SUM(D37:J37)</f>
        <v>0</v>
      </c>
    </row>
    <row r="38" spans="1:11" ht="15" customHeight="1" thickBot="1">
      <c r="A38" s="132"/>
      <c r="B38" s="242"/>
      <c r="C38" s="243"/>
      <c r="D38" s="35"/>
      <c r="E38" s="35"/>
      <c r="F38" s="35"/>
      <c r="G38" s="35"/>
      <c r="H38" s="35"/>
      <c r="I38" s="35"/>
      <c r="J38" s="35"/>
      <c r="K38" s="38">
        <f t="shared" si="7"/>
        <v>0</v>
      </c>
    </row>
    <row r="39" spans="1:11" ht="15.75" customHeight="1" thickBot="1">
      <c r="A39" s="254" t="s">
        <v>140</v>
      </c>
      <c r="B39" s="254"/>
      <c r="C39" s="287"/>
      <c r="D39" s="36">
        <f>SUM(D25:D38)</f>
        <v>0</v>
      </c>
      <c r="E39" s="75">
        <f t="shared" ref="E39:K39" si="8">SUM(E25:E38)</f>
        <v>0</v>
      </c>
      <c r="F39" s="49">
        <f t="shared" si="8"/>
        <v>0</v>
      </c>
      <c r="G39" s="56">
        <f t="shared" si="8"/>
        <v>0</v>
      </c>
      <c r="H39" s="61">
        <f t="shared" si="8"/>
        <v>0</v>
      </c>
      <c r="I39" s="64">
        <f t="shared" si="8"/>
        <v>0</v>
      </c>
      <c r="J39" s="68">
        <f t="shared" si="8"/>
        <v>0</v>
      </c>
      <c r="K39" s="36">
        <f t="shared" si="8"/>
        <v>0</v>
      </c>
    </row>
    <row r="40" spans="1:11" ht="15" customHeight="1">
      <c r="A40" s="260" t="s">
        <v>141</v>
      </c>
      <c r="B40" s="260"/>
      <c r="C40" s="260"/>
      <c r="D40" s="43"/>
      <c r="E40" s="37"/>
      <c r="F40" s="37"/>
      <c r="G40" s="37"/>
      <c r="H40" s="37"/>
      <c r="I40" s="37"/>
      <c r="J40" s="37"/>
      <c r="K40" s="44"/>
    </row>
    <row r="41" spans="1:11" ht="15" customHeight="1">
      <c r="A41" s="257"/>
      <c r="B41" s="257"/>
      <c r="C41" s="257"/>
      <c r="D41" s="45"/>
      <c r="E41" s="33"/>
      <c r="F41" s="33"/>
      <c r="G41" s="33"/>
      <c r="H41" s="33"/>
      <c r="I41" s="33"/>
      <c r="J41" s="33"/>
      <c r="K41" s="38">
        <f>SUM(D41:J41)</f>
        <v>0</v>
      </c>
    </row>
    <row r="42" spans="1:11" ht="15" customHeight="1" thickBot="1">
      <c r="A42" s="257"/>
      <c r="B42" s="257"/>
      <c r="C42" s="257"/>
      <c r="D42" s="35"/>
      <c r="E42" s="35"/>
      <c r="F42" s="35"/>
      <c r="G42" s="35"/>
      <c r="H42" s="35"/>
      <c r="I42" s="35"/>
      <c r="J42" s="35"/>
      <c r="K42" s="38">
        <f>SUM(D42:J42)</f>
        <v>0</v>
      </c>
    </row>
    <row r="43" spans="1:11" ht="15.75" customHeight="1" thickBot="1">
      <c r="C43" s="42" t="s">
        <v>142</v>
      </c>
      <c r="D43" s="36">
        <f>SUM(D41:D42)</f>
        <v>0</v>
      </c>
      <c r="E43" s="75">
        <f>SUM(E41:E42)</f>
        <v>0</v>
      </c>
      <c r="F43" s="49">
        <f>SUM(F41:F42)</f>
        <v>0</v>
      </c>
      <c r="G43" s="56">
        <f>SUM(G40:G41)</f>
        <v>0</v>
      </c>
      <c r="H43" s="61">
        <f>SUM(H41:H42)</f>
        <v>0</v>
      </c>
      <c r="I43" s="64">
        <f>SUM(I41:I42)</f>
        <v>0</v>
      </c>
      <c r="J43" s="68">
        <f>SUM(J41:J42)</f>
        <v>0</v>
      </c>
      <c r="K43" s="36">
        <f>SUM(D43:J43)</f>
        <v>0</v>
      </c>
    </row>
    <row r="44" spans="1:11" ht="13.5" thickBot="1">
      <c r="A44" s="255" t="s">
        <v>143</v>
      </c>
      <c r="B44" s="255"/>
      <c r="C44" s="256"/>
      <c r="D44" s="46">
        <f>SUM(D43,D39,D23)</f>
        <v>0</v>
      </c>
      <c r="E44" s="76">
        <f t="shared" ref="E44:K44" si="9">SUM(E43,E39,E23)</f>
        <v>0</v>
      </c>
      <c r="F44" s="50">
        <f t="shared" si="9"/>
        <v>0</v>
      </c>
      <c r="G44" s="57">
        <f t="shared" si="9"/>
        <v>0</v>
      </c>
      <c r="H44" s="62">
        <f t="shared" si="9"/>
        <v>0</v>
      </c>
      <c r="I44" s="65">
        <f t="shared" si="9"/>
        <v>0</v>
      </c>
      <c r="J44" s="69">
        <f t="shared" si="9"/>
        <v>0</v>
      </c>
      <c r="K44" s="46">
        <f t="shared" si="9"/>
        <v>0</v>
      </c>
    </row>
    <row r="45" spans="1:11" ht="15" customHeight="1" thickBot="1">
      <c r="A45" s="259" t="s">
        <v>144</v>
      </c>
      <c r="B45" s="249"/>
      <c r="C45" s="250"/>
      <c r="D45" s="33">
        <f>ROUND(D44*0.25,0)</f>
        <v>0</v>
      </c>
      <c r="E45" s="33">
        <f>SUM(K50:K57)</f>
        <v>0</v>
      </c>
      <c r="F45" s="33">
        <v>0</v>
      </c>
      <c r="G45" s="33">
        <f>SUM(K58:K59)</f>
        <v>0</v>
      </c>
      <c r="H45" s="33">
        <f>SUM(K60:K61)</f>
        <v>0</v>
      </c>
      <c r="I45" s="33">
        <f>SUM(K62:K63)</f>
        <v>0</v>
      </c>
      <c r="J45" s="33">
        <f>SUM(K64:K65)</f>
        <v>0</v>
      </c>
      <c r="K45" s="38">
        <f>SUM(D45:J45)</f>
        <v>0</v>
      </c>
    </row>
    <row r="46" spans="1:11" ht="13.5" thickBot="1">
      <c r="A46" s="255" t="s">
        <v>145</v>
      </c>
      <c r="B46" s="255"/>
      <c r="C46" s="256"/>
      <c r="D46" s="46">
        <f>+D44+D45</f>
        <v>0</v>
      </c>
      <c r="E46" s="76">
        <f t="shared" ref="E46:K46" si="10">+E44+E45</f>
        <v>0</v>
      </c>
      <c r="F46" s="50">
        <f t="shared" si="10"/>
        <v>0</v>
      </c>
      <c r="G46" s="57">
        <f t="shared" si="10"/>
        <v>0</v>
      </c>
      <c r="H46" s="62">
        <f t="shared" si="10"/>
        <v>0</v>
      </c>
      <c r="I46" s="65">
        <f t="shared" si="10"/>
        <v>0</v>
      </c>
      <c r="J46" s="69">
        <f t="shared" si="10"/>
        <v>0</v>
      </c>
      <c r="K46" s="46">
        <f t="shared" si="10"/>
        <v>0</v>
      </c>
    </row>
    <row r="47" spans="1:11">
      <c r="A47" s="109" t="s">
        <v>146</v>
      </c>
      <c r="B47" s="109"/>
      <c r="C47" s="109"/>
      <c r="D47" s="109"/>
      <c r="E47" s="109"/>
      <c r="F47" s="109"/>
      <c r="G47" s="109"/>
      <c r="H47" s="109"/>
      <c r="I47" s="110"/>
      <c r="J47" s="110"/>
      <c r="K47" s="48" t="str">
        <f>IF(K66=E45+G45+H45+I45+J45,"In-kind balanced","Error in-kind not balanced")</f>
        <v>In-kind balanced</v>
      </c>
    </row>
    <row r="48" spans="1:11" s="5" customFormat="1" ht="50.1" customHeight="1">
      <c r="A48" s="121" t="s">
        <v>147</v>
      </c>
      <c r="B48" s="3" t="s">
        <v>19</v>
      </c>
      <c r="C48" s="3" t="s">
        <v>148</v>
      </c>
      <c r="D48" s="3" t="s">
        <v>149</v>
      </c>
      <c r="E48" s="3" t="s">
        <v>25</v>
      </c>
      <c r="F48" s="3" t="s">
        <v>150</v>
      </c>
      <c r="G48" s="3" t="s">
        <v>151</v>
      </c>
      <c r="H48" s="3" t="s">
        <v>31</v>
      </c>
      <c r="I48" s="3" t="s">
        <v>152</v>
      </c>
      <c r="J48" s="3" t="s">
        <v>153</v>
      </c>
      <c r="K48" s="4" t="s">
        <v>154</v>
      </c>
    </row>
    <row r="49" spans="1:11" s="5" customFormat="1">
      <c r="A49" s="124" t="s">
        <v>155</v>
      </c>
      <c r="B49" s="125" t="s">
        <v>66</v>
      </c>
      <c r="C49" s="126">
        <v>100000</v>
      </c>
      <c r="D49" s="127">
        <v>0.01</v>
      </c>
      <c r="E49" s="126" t="s">
        <v>7</v>
      </c>
      <c r="F49" s="134">
        <v>1</v>
      </c>
      <c r="G49" s="128">
        <v>0.5</v>
      </c>
      <c r="H49" s="129">
        <v>1</v>
      </c>
      <c r="I49" s="144">
        <f t="shared" ref="I49" si="11">IF(E49="Y",ROUND(C49*F49*G49,0),ROUND((C49+C49*D49)*F49*G49,0))</f>
        <v>50500</v>
      </c>
      <c r="J49" s="144">
        <f t="shared" ref="J49" si="12">IF(E49="Y",ROUND(C49*F49,0),ROUND((C49+C49*D49)*F49,0))-I49</f>
        <v>50500</v>
      </c>
      <c r="K49" s="144">
        <f t="shared" ref="K49" si="13">ROUND(C49*F49*H49,0)</f>
        <v>100000</v>
      </c>
    </row>
    <row r="50" spans="1:11">
      <c r="A50" s="177" t="s">
        <v>156</v>
      </c>
      <c r="B50" s="77"/>
      <c r="C50" s="163"/>
      <c r="D50" s="157">
        <f>'Salary On-costs'!$C$13</f>
        <v>0.115</v>
      </c>
      <c r="E50" s="176" t="s">
        <v>7</v>
      </c>
      <c r="F50" s="168"/>
      <c r="G50" s="178"/>
      <c r="H50" s="174"/>
      <c r="I50" s="78">
        <f t="shared" ref="I50:I65" si="14">IF(E50="Y",ROUND(C50*F50*G50,0),ROUND((C50+C50*D50)*F50*G50,0))</f>
        <v>0</v>
      </c>
      <c r="J50" s="78">
        <f t="shared" ref="J50:J65" si="15">IF(E50="Y",ROUND(C50*F50,0),ROUND((C50+C50*D50)*F50,0))-I50</f>
        <v>0</v>
      </c>
      <c r="K50" s="78">
        <f t="shared" ref="K50:K65" si="16">ROUND(C50*F50*H50,0)</f>
        <v>0</v>
      </c>
    </row>
    <row r="51" spans="1:11">
      <c r="A51" s="177" t="s">
        <v>157</v>
      </c>
      <c r="B51" s="77"/>
      <c r="C51" s="163"/>
      <c r="D51" s="175"/>
      <c r="E51" s="176" t="s">
        <v>7</v>
      </c>
      <c r="F51" s="168"/>
      <c r="G51" s="178"/>
      <c r="H51" s="174"/>
      <c r="I51" s="78">
        <f t="shared" si="14"/>
        <v>0</v>
      </c>
      <c r="J51" s="78">
        <f t="shared" si="15"/>
        <v>0</v>
      </c>
      <c r="K51" s="78">
        <f t="shared" si="16"/>
        <v>0</v>
      </c>
    </row>
    <row r="52" spans="1:11">
      <c r="A52" s="177" t="s">
        <v>158</v>
      </c>
      <c r="B52" s="77"/>
      <c r="C52" s="163"/>
      <c r="D52" s="175"/>
      <c r="E52" s="176" t="s">
        <v>7</v>
      </c>
      <c r="F52" s="168"/>
      <c r="G52" s="178"/>
      <c r="H52" s="174"/>
      <c r="I52" s="78">
        <f t="shared" si="14"/>
        <v>0</v>
      </c>
      <c r="J52" s="78">
        <f t="shared" si="15"/>
        <v>0</v>
      </c>
      <c r="K52" s="78">
        <f t="shared" si="16"/>
        <v>0</v>
      </c>
    </row>
    <row r="53" spans="1:11">
      <c r="A53" s="120" t="s">
        <v>159</v>
      </c>
      <c r="B53" s="77"/>
      <c r="C53" s="163"/>
      <c r="D53" s="175"/>
      <c r="E53" s="176" t="s">
        <v>7</v>
      </c>
      <c r="F53" s="168"/>
      <c r="G53" s="178"/>
      <c r="H53" s="174"/>
      <c r="I53" s="78">
        <f t="shared" si="14"/>
        <v>0</v>
      </c>
      <c r="J53" s="78">
        <f t="shared" si="15"/>
        <v>0</v>
      </c>
      <c r="K53" s="78">
        <f t="shared" si="16"/>
        <v>0</v>
      </c>
    </row>
    <row r="54" spans="1:11">
      <c r="A54" s="120" t="s">
        <v>160</v>
      </c>
      <c r="B54" s="77"/>
      <c r="C54" s="163"/>
      <c r="D54" s="175"/>
      <c r="E54" s="176" t="s">
        <v>7</v>
      </c>
      <c r="F54" s="168"/>
      <c r="G54" s="178"/>
      <c r="H54" s="174"/>
      <c r="I54" s="78">
        <f t="shared" si="14"/>
        <v>0</v>
      </c>
      <c r="J54" s="78">
        <f t="shared" si="15"/>
        <v>0</v>
      </c>
      <c r="K54" s="78">
        <f t="shared" si="16"/>
        <v>0</v>
      </c>
    </row>
    <row r="55" spans="1:11">
      <c r="A55" s="120" t="s">
        <v>160</v>
      </c>
      <c r="B55" s="77"/>
      <c r="C55" s="163"/>
      <c r="D55" s="175"/>
      <c r="E55" s="176" t="s">
        <v>7</v>
      </c>
      <c r="F55" s="168"/>
      <c r="G55" s="178"/>
      <c r="H55" s="174"/>
      <c r="I55" s="78">
        <f t="shared" si="14"/>
        <v>0</v>
      </c>
      <c r="J55" s="78">
        <f t="shared" si="15"/>
        <v>0</v>
      </c>
      <c r="K55" s="78">
        <f t="shared" si="16"/>
        <v>0</v>
      </c>
    </row>
    <row r="56" spans="1:11">
      <c r="A56" s="120" t="s">
        <v>160</v>
      </c>
      <c r="B56" s="77"/>
      <c r="C56" s="163"/>
      <c r="D56" s="175"/>
      <c r="E56" s="176" t="s">
        <v>7</v>
      </c>
      <c r="F56" s="168"/>
      <c r="G56" s="178"/>
      <c r="H56" s="174"/>
      <c r="I56" s="78">
        <f t="shared" si="14"/>
        <v>0</v>
      </c>
      <c r="J56" s="78">
        <f t="shared" si="15"/>
        <v>0</v>
      </c>
      <c r="K56" s="78">
        <f t="shared" si="16"/>
        <v>0</v>
      </c>
    </row>
    <row r="57" spans="1:11">
      <c r="A57" s="120" t="s">
        <v>160</v>
      </c>
      <c r="B57" s="77"/>
      <c r="C57" s="163"/>
      <c r="D57" s="175"/>
      <c r="E57" s="176" t="s">
        <v>7</v>
      </c>
      <c r="F57" s="168"/>
      <c r="G57" s="178"/>
      <c r="H57" s="174"/>
      <c r="I57" s="78">
        <f t="shared" si="14"/>
        <v>0</v>
      </c>
      <c r="J57" s="78">
        <f t="shared" si="15"/>
        <v>0</v>
      </c>
      <c r="K57" s="78">
        <f t="shared" si="16"/>
        <v>0</v>
      </c>
    </row>
    <row r="58" spans="1:11">
      <c r="A58" s="118" t="s">
        <v>161</v>
      </c>
      <c r="B58" s="58" t="s">
        <v>162</v>
      </c>
      <c r="C58" s="163"/>
      <c r="D58" s="175"/>
      <c r="E58" s="176" t="s">
        <v>7</v>
      </c>
      <c r="F58" s="168"/>
      <c r="G58" s="178"/>
      <c r="H58" s="174"/>
      <c r="I58" s="59">
        <f t="shared" si="14"/>
        <v>0</v>
      </c>
      <c r="J58" s="59">
        <f t="shared" si="15"/>
        <v>0</v>
      </c>
      <c r="K58" s="59">
        <f t="shared" si="16"/>
        <v>0</v>
      </c>
    </row>
    <row r="59" spans="1:11">
      <c r="A59" s="118" t="s">
        <v>161</v>
      </c>
      <c r="B59" s="58" t="s">
        <v>162</v>
      </c>
      <c r="C59" s="163"/>
      <c r="D59" s="175"/>
      <c r="E59" s="176" t="s">
        <v>7</v>
      </c>
      <c r="F59" s="168"/>
      <c r="G59" s="178"/>
      <c r="H59" s="174"/>
      <c r="I59" s="59">
        <f t="shared" si="14"/>
        <v>0</v>
      </c>
      <c r="J59" s="59">
        <f t="shared" si="15"/>
        <v>0</v>
      </c>
      <c r="K59" s="59">
        <f t="shared" si="16"/>
        <v>0</v>
      </c>
    </row>
    <row r="60" spans="1:11">
      <c r="A60" s="119" t="s">
        <v>163</v>
      </c>
      <c r="B60" s="60" t="s">
        <v>164</v>
      </c>
      <c r="C60" s="163"/>
      <c r="D60" s="175"/>
      <c r="E60" s="176" t="s">
        <v>7</v>
      </c>
      <c r="F60" s="168"/>
      <c r="G60" s="178"/>
      <c r="H60" s="174"/>
      <c r="I60" s="63">
        <f t="shared" si="14"/>
        <v>0</v>
      </c>
      <c r="J60" s="63">
        <f t="shared" si="15"/>
        <v>0</v>
      </c>
      <c r="K60" s="63">
        <f t="shared" si="16"/>
        <v>0</v>
      </c>
    </row>
    <row r="61" spans="1:11">
      <c r="A61" s="119" t="s">
        <v>163</v>
      </c>
      <c r="B61" s="60" t="s">
        <v>164</v>
      </c>
      <c r="C61" s="163"/>
      <c r="D61" s="175"/>
      <c r="E61" s="176" t="s">
        <v>7</v>
      </c>
      <c r="F61" s="168"/>
      <c r="G61" s="178"/>
      <c r="H61" s="174"/>
      <c r="I61" s="63">
        <f t="shared" si="14"/>
        <v>0</v>
      </c>
      <c r="J61" s="63">
        <f t="shared" si="15"/>
        <v>0</v>
      </c>
      <c r="K61" s="63">
        <f t="shared" si="16"/>
        <v>0</v>
      </c>
    </row>
    <row r="62" spans="1:11">
      <c r="A62" s="117" t="s">
        <v>165</v>
      </c>
      <c r="B62" s="66" t="s">
        <v>166</v>
      </c>
      <c r="C62" s="163"/>
      <c r="D62" s="175"/>
      <c r="E62" s="176" t="s">
        <v>7</v>
      </c>
      <c r="F62" s="168"/>
      <c r="G62" s="178"/>
      <c r="H62" s="174"/>
      <c r="I62" s="67">
        <f t="shared" si="14"/>
        <v>0</v>
      </c>
      <c r="J62" s="67">
        <f t="shared" si="15"/>
        <v>0</v>
      </c>
      <c r="K62" s="67">
        <f t="shared" si="16"/>
        <v>0</v>
      </c>
    </row>
    <row r="63" spans="1:11">
      <c r="A63" s="117" t="s">
        <v>165</v>
      </c>
      <c r="B63" s="66" t="s">
        <v>166</v>
      </c>
      <c r="C63" s="163"/>
      <c r="D63" s="175"/>
      <c r="E63" s="176" t="s">
        <v>7</v>
      </c>
      <c r="F63" s="168"/>
      <c r="G63" s="178"/>
      <c r="H63" s="174"/>
      <c r="I63" s="67">
        <f t="shared" si="14"/>
        <v>0</v>
      </c>
      <c r="J63" s="67">
        <f t="shared" si="15"/>
        <v>0</v>
      </c>
      <c r="K63" s="67">
        <f t="shared" si="16"/>
        <v>0</v>
      </c>
    </row>
    <row r="64" spans="1:11">
      <c r="A64" s="70" t="s">
        <v>167</v>
      </c>
      <c r="B64" s="71" t="s">
        <v>168</v>
      </c>
      <c r="C64" s="163"/>
      <c r="D64" s="175"/>
      <c r="E64" s="176" t="s">
        <v>7</v>
      </c>
      <c r="F64" s="168"/>
      <c r="G64" s="178"/>
      <c r="H64" s="174"/>
      <c r="I64" s="72">
        <f t="shared" si="14"/>
        <v>0</v>
      </c>
      <c r="J64" s="72">
        <f t="shared" si="15"/>
        <v>0</v>
      </c>
      <c r="K64" s="72">
        <f t="shared" si="16"/>
        <v>0</v>
      </c>
    </row>
    <row r="65" spans="1:11">
      <c r="A65" s="113" t="s">
        <v>167</v>
      </c>
      <c r="B65" s="71" t="s">
        <v>168</v>
      </c>
      <c r="C65" s="163"/>
      <c r="D65" s="175"/>
      <c r="E65" s="176" t="s">
        <v>7</v>
      </c>
      <c r="F65" s="168"/>
      <c r="G65" s="178"/>
      <c r="H65" s="174"/>
      <c r="I65" s="72">
        <f t="shared" si="14"/>
        <v>0</v>
      </c>
      <c r="J65" s="72">
        <f t="shared" si="15"/>
        <v>0</v>
      </c>
      <c r="K65" s="72">
        <f t="shared" si="16"/>
        <v>0</v>
      </c>
    </row>
    <row r="66" spans="1:11">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_1"/>
  </protectedRanges>
  <mergeCells count="44">
    <mergeCell ref="A46:C46"/>
    <mergeCell ref="A39:C39"/>
    <mergeCell ref="A40:C40"/>
    <mergeCell ref="A41:C41"/>
    <mergeCell ref="A42:C42"/>
    <mergeCell ref="A44:C44"/>
    <mergeCell ref="A45:C45"/>
    <mergeCell ref="B38:C38"/>
    <mergeCell ref="B27:C27"/>
    <mergeCell ref="B28:C28"/>
    <mergeCell ref="B29:C29"/>
    <mergeCell ref="B30:C30"/>
    <mergeCell ref="B31:C31"/>
    <mergeCell ref="B32:C32"/>
    <mergeCell ref="B33:C33"/>
    <mergeCell ref="B34:C34"/>
    <mergeCell ref="B35:C35"/>
    <mergeCell ref="B36:C36"/>
    <mergeCell ref="B37:C37"/>
    <mergeCell ref="B26:C26"/>
    <mergeCell ref="A15:C15"/>
    <mergeCell ref="A16:C16"/>
    <mergeCell ref="A17:C17"/>
    <mergeCell ref="A18:C18"/>
    <mergeCell ref="A19:C19"/>
    <mergeCell ref="A20:C20"/>
    <mergeCell ref="A21:C21"/>
    <mergeCell ref="A22:C22"/>
    <mergeCell ref="A23:C23"/>
    <mergeCell ref="A24:C24"/>
    <mergeCell ref="B25:C25"/>
    <mergeCell ref="A14:C14"/>
    <mergeCell ref="A1:K1"/>
    <mergeCell ref="A2:K2"/>
    <mergeCell ref="C3:K3"/>
    <mergeCell ref="A6:C6"/>
    <mergeCell ref="A7:C7"/>
    <mergeCell ref="A8:C8"/>
    <mergeCell ref="A9:C9"/>
    <mergeCell ref="A10:C10"/>
    <mergeCell ref="A11:C11"/>
    <mergeCell ref="A12:C12"/>
    <mergeCell ref="A13:C13"/>
    <mergeCell ref="C4:K4"/>
  </mergeCells>
  <dataValidations count="1">
    <dataValidation type="whole" allowBlank="1" showInputMessage="1" showErrorMessage="1" errorTitle="Numerical Cell" error="Only numbers may be entered in this cell.  Please round to the nearest whole number." sqref="K25:K39 D6:J6 K45 E7:E22 G7:J22 K41:K43 K6:K22 J50:K65" xr:uid="{245AB5D7-D98B-4EA4-8F94-272FFFAF3DD3}">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6A5FA4D-1F57-4224-A6EC-CC4B61A6A424}">
          <x14:formula1>
            <xm:f>Instructions!$A$24:$A$35</xm:f>
          </x14:formula1>
          <xm:sqref>A25:A33</xm:sqref>
        </x14:dataValidation>
        <x14:dataValidation type="list" allowBlank="1" showInputMessage="1" showErrorMessage="1" xr:uid="{DC09AFF3-303A-400E-9490-3362B3E6959B}">
          <x14:formula1>
            <xm:f>Instructions!$D$2:$D$3</xm:f>
          </x14:formula1>
          <xm:sqref>E49:E65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E70BC-FBE1-4356-9DDC-DA2FEE111F8E}">
  <sheetPr>
    <pageSetUpPr fitToPage="1"/>
  </sheetPr>
  <dimension ref="A1:K66"/>
  <sheetViews>
    <sheetView showGridLines="0" view="pageBreakPreview" topLeftCell="A19" zoomScaleNormal="85" zoomScaleSheetLayoutView="100" workbookViewId="0">
      <selection activeCell="D46" sqref="D46"/>
    </sheetView>
  </sheetViews>
  <sheetFormatPr defaultColWidth="8.85546875" defaultRowHeight="12.75"/>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c r="A1" s="251"/>
      <c r="B1" s="251"/>
      <c r="C1" s="251"/>
      <c r="D1" s="251"/>
      <c r="E1" s="251"/>
      <c r="F1" s="251"/>
      <c r="G1" s="251"/>
      <c r="H1" s="251"/>
      <c r="I1" s="251"/>
      <c r="J1" s="251"/>
      <c r="K1" s="252"/>
    </row>
    <row r="2" spans="1:11" ht="26.25">
      <c r="A2" s="244" t="s">
        <v>130</v>
      </c>
      <c r="B2" s="244"/>
      <c r="C2" s="244"/>
      <c r="D2" s="244"/>
      <c r="E2" s="244"/>
      <c r="F2" s="244"/>
      <c r="G2" s="244"/>
      <c r="H2" s="244"/>
      <c r="I2" s="244"/>
      <c r="J2" s="244"/>
      <c r="K2" s="245"/>
    </row>
    <row r="3" spans="1:11" ht="19.5" customHeight="1">
      <c r="A3" s="27" t="s">
        <v>131</v>
      </c>
      <c r="B3" s="116"/>
      <c r="C3" s="253" t="str">
        <f>'Budget Summary'!C3:C3</f>
        <v xml:space="preserve"> </v>
      </c>
      <c r="D3" s="247"/>
      <c r="E3" s="247"/>
      <c r="F3" s="247"/>
      <c r="G3" s="247"/>
      <c r="H3" s="247"/>
      <c r="I3" s="247"/>
      <c r="J3" s="247"/>
      <c r="K3" s="248"/>
    </row>
    <row r="4" spans="1:11" ht="16.5" customHeight="1">
      <c r="A4" s="27" t="s">
        <v>2</v>
      </c>
      <c r="B4" s="116"/>
      <c r="C4" s="246" t="str">
        <f>'Budget Summary'!E7</f>
        <v>2025/26</v>
      </c>
      <c r="D4" s="247"/>
      <c r="E4" s="247"/>
      <c r="F4" s="247"/>
      <c r="G4" s="247"/>
      <c r="H4" s="247"/>
      <c r="I4" s="247"/>
      <c r="J4" s="247"/>
      <c r="K4" s="248"/>
    </row>
    <row r="5" spans="1:11" ht="52.5" customHeight="1">
      <c r="A5" s="115" t="s">
        <v>132</v>
      </c>
      <c r="B5" s="122"/>
      <c r="C5" s="28" t="s">
        <v>133</v>
      </c>
      <c r="D5" s="73" t="s">
        <v>66</v>
      </c>
      <c r="E5" s="74" t="s">
        <v>68</v>
      </c>
      <c r="F5" s="51" t="s">
        <v>10</v>
      </c>
      <c r="G5" s="55" t="s">
        <v>71</v>
      </c>
      <c r="H5" s="54" t="s">
        <v>73</v>
      </c>
      <c r="I5" s="53" t="s">
        <v>74</v>
      </c>
      <c r="J5" s="52" t="s">
        <v>75</v>
      </c>
      <c r="K5" s="29" t="s">
        <v>134</v>
      </c>
    </row>
    <row r="6" spans="1:11" ht="13.5" customHeight="1">
      <c r="A6" s="258" t="s">
        <v>135</v>
      </c>
      <c r="B6" s="258"/>
      <c r="C6" s="258"/>
      <c r="D6" s="30"/>
      <c r="E6" s="30"/>
      <c r="F6" s="30"/>
      <c r="G6" s="30"/>
      <c r="H6" s="30"/>
      <c r="I6" s="30"/>
      <c r="J6" s="30"/>
      <c r="K6" s="31"/>
    </row>
    <row r="7" spans="1:11" ht="13.5" customHeight="1">
      <c r="A7" s="272" t="str">
        <f>A50</f>
        <v>Principal Researcher</v>
      </c>
      <c r="B7" s="273"/>
      <c r="C7" s="274"/>
      <c r="D7" s="167">
        <f>I50</f>
        <v>0</v>
      </c>
      <c r="E7" s="165">
        <f>J50</f>
        <v>0</v>
      </c>
      <c r="F7" s="32"/>
      <c r="G7" s="32"/>
      <c r="H7" s="33"/>
      <c r="I7" s="33"/>
      <c r="J7" s="33"/>
      <c r="K7" s="34">
        <f>SUM(D7:J7)</f>
        <v>0</v>
      </c>
    </row>
    <row r="8" spans="1:11" ht="15" customHeight="1">
      <c r="A8" s="272" t="str">
        <f t="shared" ref="A8:A14" si="0">A51</f>
        <v>Supervisor</v>
      </c>
      <c r="B8" s="273"/>
      <c r="C8" s="274"/>
      <c r="D8" s="167">
        <f t="shared" ref="D8:E22" si="1">I51</f>
        <v>0</v>
      </c>
      <c r="E8" s="165">
        <f t="shared" si="1"/>
        <v>0</v>
      </c>
      <c r="F8" s="32"/>
      <c r="G8" s="32"/>
      <c r="H8" s="33"/>
      <c r="I8" s="33"/>
      <c r="J8" s="33"/>
      <c r="K8" s="34">
        <f t="shared" ref="K8:K22" si="2">SUM(D8:J8)</f>
        <v>0</v>
      </c>
    </row>
    <row r="9" spans="1:11" ht="15" customHeight="1">
      <c r="A9" s="272" t="str">
        <f t="shared" si="0"/>
        <v>Technical Staff</v>
      </c>
      <c r="B9" s="273"/>
      <c r="C9" s="274"/>
      <c r="D9" s="167">
        <f t="shared" si="1"/>
        <v>0</v>
      </c>
      <c r="E9" s="165">
        <f t="shared" si="1"/>
        <v>0</v>
      </c>
      <c r="F9" s="32"/>
      <c r="G9" s="32"/>
      <c r="H9" s="33"/>
      <c r="I9" s="33"/>
      <c r="J9" s="33"/>
      <c r="K9" s="34">
        <f t="shared" si="2"/>
        <v>0</v>
      </c>
    </row>
    <row r="10" spans="1:11" ht="15" customHeight="1">
      <c r="A10" s="272" t="str">
        <f t="shared" si="0"/>
        <v>Student(s)</v>
      </c>
      <c r="B10" s="273"/>
      <c r="C10" s="274"/>
      <c r="D10" s="167">
        <f t="shared" si="1"/>
        <v>0</v>
      </c>
      <c r="E10" s="165">
        <f t="shared" si="1"/>
        <v>0</v>
      </c>
      <c r="F10" s="32"/>
      <c r="G10" s="32"/>
      <c r="H10" s="33"/>
      <c r="I10" s="33"/>
      <c r="J10" s="33"/>
      <c r="K10" s="34">
        <f t="shared" si="2"/>
        <v>0</v>
      </c>
    </row>
    <row r="11" spans="1:11" ht="15" customHeight="1">
      <c r="A11" s="272" t="str">
        <f t="shared" si="0"/>
        <v>Other (please specify)</v>
      </c>
      <c r="B11" s="273"/>
      <c r="C11" s="274"/>
      <c r="D11" s="167">
        <f t="shared" si="1"/>
        <v>0</v>
      </c>
      <c r="E11" s="165">
        <f t="shared" si="1"/>
        <v>0</v>
      </c>
      <c r="F11" s="32"/>
      <c r="G11" s="32"/>
      <c r="H11" s="35"/>
      <c r="I11" s="35"/>
      <c r="J11" s="35"/>
      <c r="K11" s="34">
        <f t="shared" si="2"/>
        <v>0</v>
      </c>
    </row>
    <row r="12" spans="1:11" ht="15" customHeight="1">
      <c r="A12" s="272" t="str">
        <f t="shared" si="0"/>
        <v>Other (please specify)</v>
      </c>
      <c r="B12" s="273"/>
      <c r="C12" s="274"/>
      <c r="D12" s="167">
        <f t="shared" si="1"/>
        <v>0</v>
      </c>
      <c r="E12" s="165">
        <f t="shared" si="1"/>
        <v>0</v>
      </c>
      <c r="F12" s="32"/>
      <c r="G12" s="32"/>
      <c r="H12" s="35"/>
      <c r="I12" s="35"/>
      <c r="J12" s="35"/>
      <c r="K12" s="34">
        <f t="shared" si="2"/>
        <v>0</v>
      </c>
    </row>
    <row r="13" spans="1:11" ht="15" customHeight="1">
      <c r="A13" s="272" t="str">
        <f t="shared" si="0"/>
        <v>Other (please specify)</v>
      </c>
      <c r="B13" s="273"/>
      <c r="C13" s="274"/>
      <c r="D13" s="167">
        <f t="shared" si="1"/>
        <v>0</v>
      </c>
      <c r="E13" s="165">
        <f t="shared" si="1"/>
        <v>0</v>
      </c>
      <c r="F13" s="32"/>
      <c r="G13" s="32"/>
      <c r="H13" s="35"/>
      <c r="I13" s="35"/>
      <c r="J13" s="35"/>
      <c r="K13" s="34">
        <f t="shared" si="2"/>
        <v>0</v>
      </c>
    </row>
    <row r="14" spans="1:11" ht="15" customHeight="1">
      <c r="A14" s="272" t="str">
        <f t="shared" si="0"/>
        <v>Other (please specify)</v>
      </c>
      <c r="B14" s="273"/>
      <c r="C14" s="274"/>
      <c r="D14" s="167">
        <f t="shared" si="1"/>
        <v>0</v>
      </c>
      <c r="E14" s="165">
        <f t="shared" si="1"/>
        <v>0</v>
      </c>
      <c r="F14" s="32"/>
      <c r="G14" s="32"/>
      <c r="H14" s="35"/>
      <c r="I14" s="35"/>
      <c r="J14" s="35"/>
      <c r="K14" s="34">
        <f t="shared" si="2"/>
        <v>0</v>
      </c>
    </row>
    <row r="15" spans="1:11" ht="15" customHeight="1">
      <c r="A15" s="275" t="str">
        <f>A58</f>
        <v>Other P1</v>
      </c>
      <c r="B15" s="276"/>
      <c r="C15" s="277"/>
      <c r="D15" s="167">
        <f t="shared" si="1"/>
        <v>0</v>
      </c>
      <c r="E15" s="32"/>
      <c r="F15" s="32"/>
      <c r="G15" s="161">
        <f>J58</f>
        <v>0</v>
      </c>
      <c r="H15" s="35"/>
      <c r="I15" s="35"/>
      <c r="J15" s="35"/>
      <c r="K15" s="34">
        <f t="shared" si="2"/>
        <v>0</v>
      </c>
    </row>
    <row r="16" spans="1:11" ht="15" customHeight="1">
      <c r="A16" s="275" t="str">
        <f t="shared" ref="A16:A22" si="3">A59</f>
        <v>Other P1</v>
      </c>
      <c r="B16" s="276"/>
      <c r="C16" s="277"/>
      <c r="D16" s="167">
        <f t="shared" si="1"/>
        <v>0</v>
      </c>
      <c r="E16" s="32"/>
      <c r="F16" s="32"/>
      <c r="G16" s="161">
        <f>J59</f>
        <v>0</v>
      </c>
      <c r="H16" s="35"/>
      <c r="I16" s="35"/>
      <c r="J16" s="35"/>
      <c r="K16" s="34">
        <f t="shared" si="2"/>
        <v>0</v>
      </c>
    </row>
    <row r="17" spans="1:11" ht="15" customHeight="1">
      <c r="A17" s="278" t="str">
        <f t="shared" si="3"/>
        <v>Other P2</v>
      </c>
      <c r="B17" s="279"/>
      <c r="C17" s="280"/>
      <c r="D17" s="167">
        <f t="shared" si="1"/>
        <v>0</v>
      </c>
      <c r="E17" s="32"/>
      <c r="F17" s="32"/>
      <c r="G17" s="32"/>
      <c r="H17" s="170">
        <f>J60</f>
        <v>0</v>
      </c>
      <c r="I17" s="35"/>
      <c r="J17" s="35"/>
      <c r="K17" s="34">
        <f t="shared" si="2"/>
        <v>0</v>
      </c>
    </row>
    <row r="18" spans="1:11" ht="15" customHeight="1">
      <c r="A18" s="278" t="str">
        <f t="shared" si="3"/>
        <v>Other P2</v>
      </c>
      <c r="B18" s="279"/>
      <c r="C18" s="280"/>
      <c r="D18" s="167">
        <f t="shared" si="1"/>
        <v>0</v>
      </c>
      <c r="E18" s="32"/>
      <c r="F18" s="32"/>
      <c r="G18" s="32"/>
      <c r="H18" s="170">
        <f>J61</f>
        <v>0</v>
      </c>
      <c r="I18" s="35"/>
      <c r="J18" s="35"/>
      <c r="K18" s="34">
        <f t="shared" si="2"/>
        <v>0</v>
      </c>
    </row>
    <row r="19" spans="1:11" ht="15" customHeight="1">
      <c r="A19" s="281" t="str">
        <f t="shared" si="3"/>
        <v>Other P3</v>
      </c>
      <c r="B19" s="282"/>
      <c r="C19" s="283"/>
      <c r="D19" s="167">
        <f t="shared" si="1"/>
        <v>0</v>
      </c>
      <c r="E19" s="32"/>
      <c r="F19" s="32"/>
      <c r="G19" s="32"/>
      <c r="H19" s="35"/>
      <c r="I19" s="171">
        <f>J62</f>
        <v>0</v>
      </c>
      <c r="J19" s="35"/>
      <c r="K19" s="34">
        <f t="shared" si="2"/>
        <v>0</v>
      </c>
    </row>
    <row r="20" spans="1:11" ht="15" customHeight="1">
      <c r="A20" s="281" t="str">
        <f t="shared" si="3"/>
        <v>Other P3</v>
      </c>
      <c r="B20" s="282"/>
      <c r="C20" s="283"/>
      <c r="D20" s="167">
        <f t="shared" si="1"/>
        <v>0</v>
      </c>
      <c r="E20" s="32"/>
      <c r="F20" s="32"/>
      <c r="G20" s="32"/>
      <c r="H20" s="35"/>
      <c r="I20" s="171">
        <f>J63</f>
        <v>0</v>
      </c>
      <c r="J20" s="35"/>
      <c r="K20" s="34">
        <f t="shared" si="2"/>
        <v>0</v>
      </c>
    </row>
    <row r="21" spans="1:11" ht="15" customHeight="1">
      <c r="A21" s="284" t="str">
        <f t="shared" si="3"/>
        <v>Other P4</v>
      </c>
      <c r="B21" s="285"/>
      <c r="C21" s="286"/>
      <c r="D21" s="167">
        <f t="shared" si="1"/>
        <v>0</v>
      </c>
      <c r="E21" s="32"/>
      <c r="F21" s="32"/>
      <c r="G21" s="32"/>
      <c r="H21" s="35"/>
      <c r="I21" s="35"/>
      <c r="J21" s="172">
        <f>J64</f>
        <v>0</v>
      </c>
      <c r="K21" s="34">
        <f t="shared" si="2"/>
        <v>0</v>
      </c>
    </row>
    <row r="22" spans="1:11" ht="15" customHeight="1" thickBot="1">
      <c r="A22" s="284" t="str">
        <f t="shared" si="3"/>
        <v>Other P4</v>
      </c>
      <c r="B22" s="285"/>
      <c r="C22" s="286"/>
      <c r="D22" s="167">
        <f t="shared" si="1"/>
        <v>0</v>
      </c>
      <c r="E22" s="32"/>
      <c r="F22" s="32"/>
      <c r="G22" s="32"/>
      <c r="H22" s="35"/>
      <c r="I22" s="35"/>
      <c r="J22" s="172">
        <f>J65</f>
        <v>0</v>
      </c>
      <c r="K22" s="34">
        <f t="shared" si="2"/>
        <v>0</v>
      </c>
    </row>
    <row r="23" spans="1:11" ht="15.75" customHeight="1" thickBot="1">
      <c r="A23" s="254" t="s">
        <v>136</v>
      </c>
      <c r="B23" s="254"/>
      <c r="C23" s="254"/>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c r="A24" s="249" t="s">
        <v>137</v>
      </c>
      <c r="B24" s="249"/>
      <c r="C24" s="250"/>
      <c r="D24" s="39"/>
      <c r="E24" s="40"/>
      <c r="F24" s="40"/>
      <c r="G24" s="40"/>
      <c r="H24" s="40"/>
      <c r="I24" s="40"/>
      <c r="J24" s="40"/>
      <c r="K24" s="41"/>
    </row>
    <row r="25" spans="1:11" ht="15" customHeight="1">
      <c r="A25" s="132" t="s">
        <v>38</v>
      </c>
      <c r="B25" s="242" t="s">
        <v>138</v>
      </c>
      <c r="C25" s="243"/>
      <c r="D25" s="33"/>
      <c r="E25" s="33"/>
      <c r="F25" s="33"/>
      <c r="G25" s="33"/>
      <c r="H25" s="33"/>
      <c r="I25" s="33"/>
      <c r="J25" s="33"/>
      <c r="K25" s="38">
        <f>SUM(D25:J25)</f>
        <v>0</v>
      </c>
    </row>
    <row r="26" spans="1:11" ht="15" customHeight="1">
      <c r="A26" s="132" t="s">
        <v>38</v>
      </c>
      <c r="B26" s="242" t="s">
        <v>138</v>
      </c>
      <c r="C26" s="243"/>
      <c r="D26" s="33"/>
      <c r="E26" s="33"/>
      <c r="F26" s="33"/>
      <c r="G26" s="33"/>
      <c r="H26" s="33"/>
      <c r="I26" s="33"/>
      <c r="J26" s="33"/>
      <c r="K26" s="38">
        <f t="shared" ref="K26:K35" si="5">SUM(D26:J26)</f>
        <v>0</v>
      </c>
    </row>
    <row r="27" spans="1:11" ht="15" customHeight="1">
      <c r="A27" s="132" t="s">
        <v>38</v>
      </c>
      <c r="B27" s="242" t="s">
        <v>138</v>
      </c>
      <c r="C27" s="243"/>
      <c r="D27" s="33"/>
      <c r="E27" s="33"/>
      <c r="F27" s="33"/>
      <c r="G27" s="33"/>
      <c r="H27" s="33"/>
      <c r="I27" s="33"/>
      <c r="J27" s="33"/>
      <c r="K27" s="38">
        <f t="shared" si="5"/>
        <v>0</v>
      </c>
    </row>
    <row r="28" spans="1:11" ht="15" customHeight="1">
      <c r="A28" s="132" t="s">
        <v>38</v>
      </c>
      <c r="B28" s="242" t="s">
        <v>138</v>
      </c>
      <c r="C28" s="243"/>
      <c r="D28" s="33"/>
      <c r="E28" s="33"/>
      <c r="F28" s="33"/>
      <c r="G28" s="33"/>
      <c r="H28" s="33"/>
      <c r="I28" s="33"/>
      <c r="J28" s="33"/>
      <c r="K28" s="38">
        <f t="shared" si="5"/>
        <v>0</v>
      </c>
    </row>
    <row r="29" spans="1:11" ht="15" customHeight="1">
      <c r="A29" s="132" t="s">
        <v>38</v>
      </c>
      <c r="B29" s="242" t="s">
        <v>138</v>
      </c>
      <c r="C29" s="243"/>
      <c r="D29" s="33"/>
      <c r="E29" s="33"/>
      <c r="F29" s="33"/>
      <c r="G29" s="33"/>
      <c r="H29" s="33"/>
      <c r="I29" s="33"/>
      <c r="J29" s="33"/>
      <c r="K29" s="38">
        <f t="shared" si="5"/>
        <v>0</v>
      </c>
    </row>
    <row r="30" spans="1:11" ht="15" customHeight="1">
      <c r="A30" s="132" t="s">
        <v>38</v>
      </c>
      <c r="B30" s="242" t="s">
        <v>138</v>
      </c>
      <c r="C30" s="243"/>
      <c r="D30" s="33"/>
      <c r="E30" s="33"/>
      <c r="F30" s="33"/>
      <c r="G30" s="33"/>
      <c r="H30" s="33"/>
      <c r="I30" s="33"/>
      <c r="J30" s="33"/>
      <c r="K30" s="38">
        <f t="shared" si="5"/>
        <v>0</v>
      </c>
    </row>
    <row r="31" spans="1:11" ht="15" customHeight="1">
      <c r="A31" s="132" t="s">
        <v>38</v>
      </c>
      <c r="B31" s="242" t="s">
        <v>138</v>
      </c>
      <c r="C31" s="243"/>
      <c r="D31" s="33"/>
      <c r="E31" s="33"/>
      <c r="F31" s="33"/>
      <c r="G31" s="33"/>
      <c r="H31" s="33"/>
      <c r="I31" s="33"/>
      <c r="J31" s="33"/>
      <c r="K31" s="38">
        <f t="shared" si="5"/>
        <v>0</v>
      </c>
    </row>
    <row r="32" spans="1:11" ht="15" customHeight="1">
      <c r="A32" s="132" t="s">
        <v>38</v>
      </c>
      <c r="B32" s="242" t="s">
        <v>138</v>
      </c>
      <c r="C32" s="243"/>
      <c r="D32" s="33"/>
      <c r="E32" s="33"/>
      <c r="F32" s="33"/>
      <c r="G32" s="33"/>
      <c r="H32" s="33"/>
      <c r="I32" s="33"/>
      <c r="J32" s="33"/>
      <c r="K32" s="38">
        <f t="shared" si="5"/>
        <v>0</v>
      </c>
    </row>
    <row r="33" spans="1:11" ht="15" customHeight="1">
      <c r="A33" s="132" t="s">
        <v>38</v>
      </c>
      <c r="B33" s="242" t="s">
        <v>138</v>
      </c>
      <c r="C33" s="243"/>
      <c r="D33" s="33"/>
      <c r="E33" s="35"/>
      <c r="F33" s="35"/>
      <c r="G33" s="35"/>
      <c r="H33" s="35"/>
      <c r="I33" s="35"/>
      <c r="J33" s="35"/>
      <c r="K33" s="38">
        <f t="shared" si="5"/>
        <v>0</v>
      </c>
    </row>
    <row r="34" spans="1:11">
      <c r="A34" s="132"/>
      <c r="B34" s="242"/>
      <c r="C34" s="243"/>
      <c r="D34" s="33"/>
      <c r="E34" s="35"/>
      <c r="F34" s="35"/>
      <c r="G34" s="35"/>
      <c r="H34" s="35"/>
      <c r="I34" s="35"/>
      <c r="J34" s="35"/>
      <c r="K34" s="38">
        <f t="shared" si="5"/>
        <v>0</v>
      </c>
    </row>
    <row r="35" spans="1:11" ht="15" customHeight="1">
      <c r="A35" s="131"/>
      <c r="B35" s="242"/>
      <c r="C35" s="243"/>
      <c r="D35" s="33"/>
      <c r="E35" s="35"/>
      <c r="F35" s="35"/>
      <c r="G35" s="35"/>
      <c r="H35" s="35"/>
      <c r="I35" s="35"/>
      <c r="J35" s="35"/>
      <c r="K35" s="38">
        <f t="shared" si="5"/>
        <v>0</v>
      </c>
    </row>
    <row r="36" spans="1:11" ht="15" customHeight="1">
      <c r="A36" s="132"/>
      <c r="B36" s="242"/>
      <c r="C36" s="243"/>
      <c r="D36" s="33"/>
      <c r="E36" s="33"/>
      <c r="F36" s="33"/>
      <c r="G36" s="33"/>
      <c r="H36" s="33"/>
      <c r="I36" s="33"/>
      <c r="J36" s="33"/>
      <c r="K36" s="38">
        <f>SUM(D36:J36)</f>
        <v>0</v>
      </c>
    </row>
    <row r="37" spans="1:11" ht="15" customHeight="1">
      <c r="A37" s="132"/>
      <c r="B37" s="242"/>
      <c r="C37" s="243"/>
      <c r="D37" s="33"/>
      <c r="E37" s="33"/>
      <c r="F37" s="33"/>
      <c r="G37" s="33"/>
      <c r="H37" s="33"/>
      <c r="I37" s="33"/>
      <c r="J37" s="33"/>
      <c r="K37" s="38">
        <f t="shared" ref="K37:K38" si="6">SUM(D37:J37)</f>
        <v>0</v>
      </c>
    </row>
    <row r="38" spans="1:11" ht="15" customHeight="1" thickBot="1">
      <c r="A38" s="132"/>
      <c r="B38" s="242"/>
      <c r="C38" s="243"/>
      <c r="D38" s="35"/>
      <c r="E38" s="35"/>
      <c r="F38" s="35"/>
      <c r="G38" s="35"/>
      <c r="H38" s="35"/>
      <c r="I38" s="35"/>
      <c r="J38" s="35"/>
      <c r="K38" s="38">
        <f t="shared" si="6"/>
        <v>0</v>
      </c>
    </row>
    <row r="39" spans="1:11" ht="15.75" customHeight="1" thickBot="1">
      <c r="A39" s="254" t="s">
        <v>140</v>
      </c>
      <c r="B39" s="254"/>
      <c r="C39" s="287"/>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c r="A40" s="260" t="s">
        <v>141</v>
      </c>
      <c r="B40" s="260"/>
      <c r="C40" s="260"/>
      <c r="D40" s="43"/>
      <c r="E40" s="37"/>
      <c r="F40" s="37"/>
      <c r="G40" s="37"/>
      <c r="H40" s="37"/>
      <c r="I40" s="37"/>
      <c r="J40" s="37"/>
      <c r="K40" s="44"/>
    </row>
    <row r="41" spans="1:11" ht="15" customHeight="1">
      <c r="A41" s="257"/>
      <c r="B41" s="257"/>
      <c r="C41" s="257"/>
      <c r="D41" s="45"/>
      <c r="E41" s="33"/>
      <c r="F41" s="33"/>
      <c r="G41" s="33"/>
      <c r="H41" s="33"/>
      <c r="I41" s="33"/>
      <c r="J41" s="33"/>
      <c r="K41" s="38">
        <f>SUM(D41:J41)</f>
        <v>0</v>
      </c>
    </row>
    <row r="42" spans="1:11" ht="15" customHeight="1" thickBot="1">
      <c r="A42" s="257"/>
      <c r="B42" s="257"/>
      <c r="C42" s="257"/>
      <c r="D42" s="35"/>
      <c r="E42" s="35"/>
      <c r="F42" s="35"/>
      <c r="G42" s="35"/>
      <c r="H42" s="35"/>
      <c r="I42" s="35"/>
      <c r="J42" s="35"/>
      <c r="K42" s="38">
        <f>SUM(D42:J42)</f>
        <v>0</v>
      </c>
    </row>
    <row r="43" spans="1:11" ht="15.75" customHeight="1" thickBot="1">
      <c r="C43" s="42" t="s">
        <v>142</v>
      </c>
      <c r="D43" s="36">
        <f>SUM(D41:D42)</f>
        <v>0</v>
      </c>
      <c r="E43" s="75">
        <f>SUM(E41:E42)</f>
        <v>0</v>
      </c>
      <c r="F43" s="49">
        <f>SUM(F41:F42)</f>
        <v>0</v>
      </c>
      <c r="G43" s="56">
        <f>SUM(G40:G41)</f>
        <v>0</v>
      </c>
      <c r="H43" s="61">
        <f>SUM(H41:H42)</f>
        <v>0</v>
      </c>
      <c r="I43" s="64">
        <f>SUM(I41:I42)</f>
        <v>0</v>
      </c>
      <c r="J43" s="68">
        <f>SUM(J41:J42)</f>
        <v>0</v>
      </c>
      <c r="K43" s="36">
        <f>SUM(D43:J43)</f>
        <v>0</v>
      </c>
    </row>
    <row r="44" spans="1:11" ht="13.5" thickBot="1">
      <c r="A44" s="255" t="s">
        <v>143</v>
      </c>
      <c r="B44" s="255"/>
      <c r="C44" s="256"/>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c r="A45" s="259" t="s">
        <v>144</v>
      </c>
      <c r="B45" s="249"/>
      <c r="C45" s="250"/>
      <c r="D45" s="33">
        <f>ROUND(D44*0.25,0)</f>
        <v>0</v>
      </c>
      <c r="E45" s="33">
        <f>SUM(K50:K57)</f>
        <v>0</v>
      </c>
      <c r="F45" s="33">
        <v>0</v>
      </c>
      <c r="G45" s="33">
        <f>SUM(K58:K59)</f>
        <v>0</v>
      </c>
      <c r="H45" s="33">
        <f>SUM(K60:K61)</f>
        <v>0</v>
      </c>
      <c r="I45" s="33">
        <f>SUM(K62:K63)</f>
        <v>0</v>
      </c>
      <c r="J45" s="33">
        <f>SUM(K64:K65)</f>
        <v>0</v>
      </c>
      <c r="K45" s="38">
        <f>SUM(D45:J45)</f>
        <v>0</v>
      </c>
    </row>
    <row r="46" spans="1:11" ht="13.5" thickBot="1">
      <c r="A46" s="255" t="s">
        <v>145</v>
      </c>
      <c r="B46" s="255"/>
      <c r="C46" s="256"/>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c r="A47" s="109" t="s">
        <v>146</v>
      </c>
      <c r="B47" s="109"/>
      <c r="C47" s="109"/>
      <c r="D47" s="109"/>
      <c r="E47" s="109"/>
      <c r="F47" s="109"/>
      <c r="G47" s="109"/>
      <c r="H47" s="109"/>
      <c r="I47" s="110"/>
      <c r="J47" s="110"/>
      <c r="K47" s="48" t="str">
        <f>IF(K66=E45+G45+H45+I45+J45,"In-kind balanced","Error in-kind not balanced")</f>
        <v>In-kind balanced</v>
      </c>
    </row>
    <row r="48" spans="1:11" s="5" customFormat="1" ht="50.1" customHeight="1">
      <c r="A48" s="121" t="s">
        <v>147</v>
      </c>
      <c r="B48" s="3" t="s">
        <v>19</v>
      </c>
      <c r="C48" s="3" t="s">
        <v>148</v>
      </c>
      <c r="D48" s="3" t="s">
        <v>149</v>
      </c>
      <c r="E48" s="3" t="s">
        <v>25</v>
      </c>
      <c r="F48" s="3" t="s">
        <v>150</v>
      </c>
      <c r="G48" s="3" t="s">
        <v>151</v>
      </c>
      <c r="H48" s="3" t="s">
        <v>31</v>
      </c>
      <c r="I48" s="3" t="s">
        <v>152</v>
      </c>
      <c r="J48" s="3" t="s">
        <v>153</v>
      </c>
      <c r="K48" s="4" t="s">
        <v>154</v>
      </c>
    </row>
    <row r="49" spans="1:11" s="5" customFormat="1">
      <c r="A49" s="124" t="s">
        <v>155</v>
      </c>
      <c r="B49" s="125" t="s">
        <v>66</v>
      </c>
      <c r="C49" s="126">
        <v>100000</v>
      </c>
      <c r="D49" s="180">
        <v>0.01</v>
      </c>
      <c r="E49" s="126" t="s">
        <v>7</v>
      </c>
      <c r="F49" s="134">
        <v>1</v>
      </c>
      <c r="G49" s="179">
        <v>0.5</v>
      </c>
      <c r="H49" s="129">
        <v>1</v>
      </c>
      <c r="I49" s="144">
        <f t="shared" ref="I49:I65" si="10">IF(E49="Y",ROUND(C49*F49*G49,0),ROUND((C49+C49*D49)*F49*G49,0))</f>
        <v>50500</v>
      </c>
      <c r="J49" s="144">
        <f t="shared" ref="J49:J65" si="11">IF(E49="Y",ROUND(C49*F49,0),ROUND((C49+C49*D49)*F49,0))-I49</f>
        <v>50500</v>
      </c>
      <c r="K49" s="144">
        <f t="shared" ref="K49:K65" si="12">ROUND(C49*F49*H49,0)</f>
        <v>100000</v>
      </c>
    </row>
    <row r="50" spans="1:11">
      <c r="A50" s="177" t="s">
        <v>156</v>
      </c>
      <c r="B50" s="77"/>
      <c r="C50" s="163"/>
      <c r="D50" s="157">
        <f>'Salary On-costs'!$D$13</f>
        <v>0.12</v>
      </c>
      <c r="E50" s="176" t="s">
        <v>7</v>
      </c>
      <c r="F50" s="168"/>
      <c r="G50" s="178"/>
      <c r="H50" s="174"/>
      <c r="I50" s="78">
        <f t="shared" si="10"/>
        <v>0</v>
      </c>
      <c r="J50" s="78">
        <f t="shared" si="11"/>
        <v>0</v>
      </c>
      <c r="K50" s="78">
        <f t="shared" si="12"/>
        <v>0</v>
      </c>
    </row>
    <row r="51" spans="1:11">
      <c r="A51" s="177" t="s">
        <v>157</v>
      </c>
      <c r="B51" s="77"/>
      <c r="C51" s="163"/>
      <c r="D51" s="175"/>
      <c r="E51" s="176" t="s">
        <v>7</v>
      </c>
      <c r="F51" s="168"/>
      <c r="G51" s="178"/>
      <c r="H51" s="174"/>
      <c r="I51" s="78">
        <f t="shared" si="10"/>
        <v>0</v>
      </c>
      <c r="J51" s="78">
        <f t="shared" si="11"/>
        <v>0</v>
      </c>
      <c r="K51" s="78">
        <f t="shared" si="12"/>
        <v>0</v>
      </c>
    </row>
    <row r="52" spans="1:11">
      <c r="A52" s="177" t="s">
        <v>158</v>
      </c>
      <c r="B52" s="77"/>
      <c r="C52" s="163"/>
      <c r="D52" s="175"/>
      <c r="E52" s="176" t="s">
        <v>7</v>
      </c>
      <c r="F52" s="168"/>
      <c r="G52" s="178"/>
      <c r="H52" s="174"/>
      <c r="I52" s="78">
        <f t="shared" si="10"/>
        <v>0</v>
      </c>
      <c r="J52" s="78">
        <f t="shared" si="11"/>
        <v>0</v>
      </c>
      <c r="K52" s="78">
        <f t="shared" si="12"/>
        <v>0</v>
      </c>
    </row>
    <row r="53" spans="1:11">
      <c r="A53" s="120" t="s">
        <v>159</v>
      </c>
      <c r="B53" s="77"/>
      <c r="C53" s="163"/>
      <c r="D53" s="175"/>
      <c r="E53" s="176" t="s">
        <v>7</v>
      </c>
      <c r="F53" s="168"/>
      <c r="G53" s="178"/>
      <c r="H53" s="174"/>
      <c r="I53" s="78">
        <f t="shared" si="10"/>
        <v>0</v>
      </c>
      <c r="J53" s="78">
        <f t="shared" si="11"/>
        <v>0</v>
      </c>
      <c r="K53" s="78">
        <f t="shared" si="12"/>
        <v>0</v>
      </c>
    </row>
    <row r="54" spans="1:11">
      <c r="A54" s="120" t="s">
        <v>160</v>
      </c>
      <c r="B54" s="77"/>
      <c r="C54" s="163"/>
      <c r="D54" s="175"/>
      <c r="E54" s="176" t="s">
        <v>7</v>
      </c>
      <c r="F54" s="168"/>
      <c r="G54" s="178"/>
      <c r="H54" s="174"/>
      <c r="I54" s="78">
        <f t="shared" si="10"/>
        <v>0</v>
      </c>
      <c r="J54" s="78">
        <f t="shared" si="11"/>
        <v>0</v>
      </c>
      <c r="K54" s="78">
        <f t="shared" si="12"/>
        <v>0</v>
      </c>
    </row>
    <row r="55" spans="1:11">
      <c r="A55" s="120" t="s">
        <v>160</v>
      </c>
      <c r="B55" s="77"/>
      <c r="C55" s="163"/>
      <c r="D55" s="175"/>
      <c r="E55" s="176" t="s">
        <v>7</v>
      </c>
      <c r="F55" s="168"/>
      <c r="G55" s="178"/>
      <c r="H55" s="174"/>
      <c r="I55" s="78">
        <f t="shared" si="10"/>
        <v>0</v>
      </c>
      <c r="J55" s="78">
        <f t="shared" si="11"/>
        <v>0</v>
      </c>
      <c r="K55" s="78">
        <f t="shared" si="12"/>
        <v>0</v>
      </c>
    </row>
    <row r="56" spans="1:11">
      <c r="A56" s="120" t="s">
        <v>160</v>
      </c>
      <c r="B56" s="77"/>
      <c r="C56" s="163"/>
      <c r="D56" s="175"/>
      <c r="E56" s="176" t="s">
        <v>7</v>
      </c>
      <c r="F56" s="168"/>
      <c r="G56" s="178"/>
      <c r="H56" s="174"/>
      <c r="I56" s="78">
        <f t="shared" si="10"/>
        <v>0</v>
      </c>
      <c r="J56" s="78">
        <f t="shared" si="11"/>
        <v>0</v>
      </c>
      <c r="K56" s="78">
        <f t="shared" si="12"/>
        <v>0</v>
      </c>
    </row>
    <row r="57" spans="1:11">
      <c r="A57" s="120" t="s">
        <v>160</v>
      </c>
      <c r="B57" s="77"/>
      <c r="C57" s="163"/>
      <c r="D57" s="175"/>
      <c r="E57" s="176" t="s">
        <v>7</v>
      </c>
      <c r="F57" s="168"/>
      <c r="G57" s="178"/>
      <c r="H57" s="174"/>
      <c r="I57" s="78">
        <f t="shared" si="10"/>
        <v>0</v>
      </c>
      <c r="J57" s="78">
        <f t="shared" si="11"/>
        <v>0</v>
      </c>
      <c r="K57" s="78">
        <f t="shared" si="12"/>
        <v>0</v>
      </c>
    </row>
    <row r="58" spans="1:11">
      <c r="A58" s="118" t="s">
        <v>161</v>
      </c>
      <c r="B58" s="58" t="s">
        <v>162</v>
      </c>
      <c r="C58" s="163"/>
      <c r="D58" s="175"/>
      <c r="E58" s="176" t="s">
        <v>7</v>
      </c>
      <c r="F58" s="168"/>
      <c r="G58" s="178"/>
      <c r="H58" s="174"/>
      <c r="I58" s="59">
        <f t="shared" si="10"/>
        <v>0</v>
      </c>
      <c r="J58" s="59">
        <f t="shared" si="11"/>
        <v>0</v>
      </c>
      <c r="K58" s="59">
        <f t="shared" si="12"/>
        <v>0</v>
      </c>
    </row>
    <row r="59" spans="1:11">
      <c r="A59" s="118" t="s">
        <v>161</v>
      </c>
      <c r="B59" s="58" t="s">
        <v>162</v>
      </c>
      <c r="C59" s="163"/>
      <c r="D59" s="175"/>
      <c r="E59" s="176" t="s">
        <v>7</v>
      </c>
      <c r="F59" s="168"/>
      <c r="G59" s="178"/>
      <c r="H59" s="174"/>
      <c r="I59" s="59">
        <f t="shared" si="10"/>
        <v>0</v>
      </c>
      <c r="J59" s="59">
        <f t="shared" si="11"/>
        <v>0</v>
      </c>
      <c r="K59" s="59">
        <f t="shared" si="12"/>
        <v>0</v>
      </c>
    </row>
    <row r="60" spans="1:11">
      <c r="A60" s="119" t="s">
        <v>163</v>
      </c>
      <c r="B60" s="60" t="s">
        <v>164</v>
      </c>
      <c r="C60" s="163"/>
      <c r="D60" s="175"/>
      <c r="E60" s="176" t="s">
        <v>7</v>
      </c>
      <c r="F60" s="168"/>
      <c r="G60" s="178"/>
      <c r="H60" s="174"/>
      <c r="I60" s="63">
        <f t="shared" si="10"/>
        <v>0</v>
      </c>
      <c r="J60" s="63">
        <f t="shared" si="11"/>
        <v>0</v>
      </c>
      <c r="K60" s="63">
        <f t="shared" si="12"/>
        <v>0</v>
      </c>
    </row>
    <row r="61" spans="1:11">
      <c r="A61" s="119" t="s">
        <v>163</v>
      </c>
      <c r="B61" s="60" t="s">
        <v>164</v>
      </c>
      <c r="C61" s="163"/>
      <c r="D61" s="175"/>
      <c r="E61" s="176" t="s">
        <v>7</v>
      </c>
      <c r="F61" s="168"/>
      <c r="G61" s="178"/>
      <c r="H61" s="174"/>
      <c r="I61" s="63">
        <f t="shared" si="10"/>
        <v>0</v>
      </c>
      <c r="J61" s="63">
        <f t="shared" si="11"/>
        <v>0</v>
      </c>
      <c r="K61" s="63">
        <f t="shared" si="12"/>
        <v>0</v>
      </c>
    </row>
    <row r="62" spans="1:11">
      <c r="A62" s="117" t="s">
        <v>165</v>
      </c>
      <c r="B62" s="66" t="s">
        <v>166</v>
      </c>
      <c r="C62" s="163"/>
      <c r="D62" s="175"/>
      <c r="E62" s="176" t="s">
        <v>7</v>
      </c>
      <c r="F62" s="168"/>
      <c r="G62" s="178"/>
      <c r="H62" s="174"/>
      <c r="I62" s="67">
        <f t="shared" si="10"/>
        <v>0</v>
      </c>
      <c r="J62" s="67">
        <f t="shared" si="11"/>
        <v>0</v>
      </c>
      <c r="K62" s="67">
        <f t="shared" si="12"/>
        <v>0</v>
      </c>
    </row>
    <row r="63" spans="1:11">
      <c r="A63" s="117" t="s">
        <v>165</v>
      </c>
      <c r="B63" s="66" t="s">
        <v>166</v>
      </c>
      <c r="C63" s="163"/>
      <c r="D63" s="175"/>
      <c r="E63" s="176" t="s">
        <v>7</v>
      </c>
      <c r="F63" s="168"/>
      <c r="G63" s="178"/>
      <c r="H63" s="174"/>
      <c r="I63" s="67">
        <f t="shared" si="10"/>
        <v>0</v>
      </c>
      <c r="J63" s="67">
        <f t="shared" si="11"/>
        <v>0</v>
      </c>
      <c r="K63" s="67">
        <f t="shared" si="12"/>
        <v>0</v>
      </c>
    </row>
    <row r="64" spans="1:11">
      <c r="A64" s="70" t="s">
        <v>167</v>
      </c>
      <c r="B64" s="71" t="s">
        <v>168</v>
      </c>
      <c r="C64" s="163"/>
      <c r="D64" s="175"/>
      <c r="E64" s="176" t="s">
        <v>7</v>
      </c>
      <c r="F64" s="168"/>
      <c r="G64" s="178"/>
      <c r="H64" s="174"/>
      <c r="I64" s="72">
        <f t="shared" si="10"/>
        <v>0</v>
      </c>
      <c r="J64" s="72">
        <f t="shared" si="11"/>
        <v>0</v>
      </c>
      <c r="K64" s="72">
        <f t="shared" si="12"/>
        <v>0</v>
      </c>
    </row>
    <row r="65" spans="1:11">
      <c r="A65" s="113" t="s">
        <v>167</v>
      </c>
      <c r="B65" s="71" t="s">
        <v>168</v>
      </c>
      <c r="C65" s="163"/>
      <c r="D65" s="175"/>
      <c r="E65" s="176" t="s">
        <v>7</v>
      </c>
      <c r="F65" s="168"/>
      <c r="G65" s="178"/>
      <c r="H65" s="174"/>
      <c r="I65" s="72">
        <f t="shared" si="10"/>
        <v>0</v>
      </c>
      <c r="J65" s="72">
        <f t="shared" si="11"/>
        <v>0</v>
      </c>
      <c r="K65" s="72">
        <f t="shared" si="12"/>
        <v>0</v>
      </c>
    </row>
    <row r="66" spans="1:11">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_1"/>
  </protectedRanges>
  <mergeCells count="44">
    <mergeCell ref="A14:C14"/>
    <mergeCell ref="A1:K1"/>
    <mergeCell ref="A2:K2"/>
    <mergeCell ref="C3:K3"/>
    <mergeCell ref="A6:C6"/>
    <mergeCell ref="A7:C7"/>
    <mergeCell ref="A8:C8"/>
    <mergeCell ref="C4:K4"/>
    <mergeCell ref="A9:C9"/>
    <mergeCell ref="A10:C10"/>
    <mergeCell ref="A11:C11"/>
    <mergeCell ref="A12:C12"/>
    <mergeCell ref="A13:C13"/>
    <mergeCell ref="B26:C26"/>
    <mergeCell ref="A15:C15"/>
    <mergeCell ref="A16:C16"/>
    <mergeCell ref="A17:C17"/>
    <mergeCell ref="A18:C18"/>
    <mergeCell ref="A19:C19"/>
    <mergeCell ref="A20:C20"/>
    <mergeCell ref="A21:C21"/>
    <mergeCell ref="A22:C22"/>
    <mergeCell ref="A23:C23"/>
    <mergeCell ref="A24:C24"/>
    <mergeCell ref="B25:C25"/>
    <mergeCell ref="B38:C38"/>
    <mergeCell ref="B27:C27"/>
    <mergeCell ref="B28:C28"/>
    <mergeCell ref="B29:C29"/>
    <mergeCell ref="B30:C30"/>
    <mergeCell ref="B31:C31"/>
    <mergeCell ref="B32:C32"/>
    <mergeCell ref="B33:C33"/>
    <mergeCell ref="B34:C34"/>
    <mergeCell ref="B35:C35"/>
    <mergeCell ref="B36:C36"/>
    <mergeCell ref="B37:C37"/>
    <mergeCell ref="A46:C46"/>
    <mergeCell ref="A39:C39"/>
    <mergeCell ref="A40:C40"/>
    <mergeCell ref="A41:C41"/>
    <mergeCell ref="A42:C42"/>
    <mergeCell ref="A44:C44"/>
    <mergeCell ref="A45:C45"/>
  </mergeCells>
  <dataValidations count="1">
    <dataValidation type="whole" allowBlank="1" showInputMessage="1" showErrorMessage="1" errorTitle="Numerical Cell" error="Only numbers may be entered in this cell.  Please round to the nearest whole number." sqref="K25:K39 D6:J6 K45 E7:E22 G7:J22 K41:K43 K6:K22 J50:K65" xr:uid="{CBA3A3A0-D48A-4F65-870A-C5C896EF19EA}">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007768C-788C-4AC0-8C3F-B9AC5CCDCBC5}">
          <x14:formula1>
            <xm:f>Instructions!$A$24:$A$35</xm:f>
          </x14:formula1>
          <xm:sqref>A25:A33</xm:sqref>
        </x14:dataValidation>
        <x14:dataValidation type="list" allowBlank="1" showInputMessage="1" showErrorMessage="1" xr:uid="{6F86A005-569D-4B61-B722-0CB268F66AA7}">
          <x14:formula1>
            <xm:f>Instructions!$D$2:$D$3</xm:f>
          </x14:formula1>
          <xm:sqref>E49:E65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070C-E5A6-4EC8-92B6-4EC94CD354F3}">
  <sheetPr>
    <pageSetUpPr fitToPage="1"/>
  </sheetPr>
  <dimension ref="A1:K66"/>
  <sheetViews>
    <sheetView showGridLines="0" view="pageBreakPreview" topLeftCell="A28" zoomScaleNormal="85" zoomScaleSheetLayoutView="100" workbookViewId="0">
      <selection activeCell="D51" sqref="D51"/>
    </sheetView>
  </sheetViews>
  <sheetFormatPr defaultColWidth="8.85546875" defaultRowHeight="12.75"/>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c r="A1" s="251"/>
      <c r="B1" s="251"/>
      <c r="C1" s="251"/>
      <c r="D1" s="251"/>
      <c r="E1" s="251"/>
      <c r="F1" s="251"/>
      <c r="G1" s="251"/>
      <c r="H1" s="251"/>
      <c r="I1" s="251"/>
      <c r="J1" s="251"/>
      <c r="K1" s="252"/>
    </row>
    <row r="2" spans="1:11" ht="26.25">
      <c r="A2" s="244" t="s">
        <v>130</v>
      </c>
      <c r="B2" s="244"/>
      <c r="C2" s="244"/>
      <c r="D2" s="244"/>
      <c r="E2" s="244"/>
      <c r="F2" s="244"/>
      <c r="G2" s="244"/>
      <c r="H2" s="244"/>
      <c r="I2" s="244"/>
      <c r="J2" s="244"/>
      <c r="K2" s="245"/>
    </row>
    <row r="3" spans="1:11" ht="19.5" customHeight="1">
      <c r="A3" s="27" t="s">
        <v>131</v>
      </c>
      <c r="B3" s="116"/>
      <c r="C3" s="253" t="str">
        <f>'Budget Summary'!C3:C3</f>
        <v xml:space="preserve"> </v>
      </c>
      <c r="D3" s="247"/>
      <c r="E3" s="247"/>
      <c r="F3" s="247"/>
      <c r="G3" s="247"/>
      <c r="H3" s="247"/>
      <c r="I3" s="247"/>
      <c r="J3" s="247"/>
      <c r="K3" s="248"/>
    </row>
    <row r="4" spans="1:11" ht="16.5" customHeight="1">
      <c r="A4" s="27" t="s">
        <v>2</v>
      </c>
      <c r="B4" s="116"/>
      <c r="C4" s="261" t="str">
        <f>'Budget Summary'!F7</f>
        <v>2026/27</v>
      </c>
      <c r="D4" s="262"/>
      <c r="E4" s="262"/>
      <c r="F4" s="262"/>
      <c r="G4" s="262"/>
      <c r="H4" s="262"/>
      <c r="I4" s="262"/>
      <c r="J4" s="262"/>
      <c r="K4" s="263"/>
    </row>
    <row r="5" spans="1:11" ht="52.5" customHeight="1">
      <c r="A5" s="115" t="s">
        <v>132</v>
      </c>
      <c r="B5" s="122"/>
      <c r="C5" s="28" t="s">
        <v>133</v>
      </c>
      <c r="D5" s="73" t="s">
        <v>66</v>
      </c>
      <c r="E5" s="74" t="s">
        <v>68</v>
      </c>
      <c r="F5" s="51" t="s">
        <v>10</v>
      </c>
      <c r="G5" s="55" t="s">
        <v>71</v>
      </c>
      <c r="H5" s="54" t="s">
        <v>73</v>
      </c>
      <c r="I5" s="53" t="s">
        <v>74</v>
      </c>
      <c r="J5" s="52" t="s">
        <v>75</v>
      </c>
      <c r="K5" s="29" t="s">
        <v>134</v>
      </c>
    </row>
    <row r="6" spans="1:11" ht="13.5" customHeight="1">
      <c r="A6" s="258" t="s">
        <v>135</v>
      </c>
      <c r="B6" s="258"/>
      <c r="C6" s="258"/>
      <c r="D6" s="30"/>
      <c r="E6" s="30"/>
      <c r="F6" s="30"/>
      <c r="G6" s="30"/>
      <c r="H6" s="30"/>
      <c r="I6" s="30"/>
      <c r="J6" s="30"/>
      <c r="K6" s="31"/>
    </row>
    <row r="7" spans="1:11" ht="13.5" customHeight="1">
      <c r="A7" s="272" t="str">
        <f>A50</f>
        <v>Principal Researcher</v>
      </c>
      <c r="B7" s="273"/>
      <c r="C7" s="274"/>
      <c r="D7" s="167">
        <f>I50</f>
        <v>0</v>
      </c>
      <c r="E7" s="165">
        <f>J50</f>
        <v>0</v>
      </c>
      <c r="F7" s="32"/>
      <c r="G7" s="32"/>
      <c r="H7" s="33"/>
      <c r="I7" s="33"/>
      <c r="J7" s="33"/>
      <c r="K7" s="34">
        <f>SUM(D7:J7)</f>
        <v>0</v>
      </c>
    </row>
    <row r="8" spans="1:11" ht="15" customHeight="1">
      <c r="A8" s="272" t="str">
        <f t="shared" ref="A8:A14" si="0">A51</f>
        <v>Supervisor</v>
      </c>
      <c r="B8" s="273"/>
      <c r="C8" s="274"/>
      <c r="D8" s="167">
        <f t="shared" ref="D8:E22" si="1">I51</f>
        <v>0</v>
      </c>
      <c r="E8" s="165">
        <f t="shared" si="1"/>
        <v>0</v>
      </c>
      <c r="F8" s="32"/>
      <c r="G8" s="32"/>
      <c r="H8" s="33"/>
      <c r="I8" s="33"/>
      <c r="J8" s="33"/>
      <c r="K8" s="34">
        <f t="shared" ref="K8:K22" si="2">SUM(D8:J8)</f>
        <v>0</v>
      </c>
    </row>
    <row r="9" spans="1:11" ht="15" customHeight="1">
      <c r="A9" s="272" t="str">
        <f t="shared" si="0"/>
        <v>Technical Staff</v>
      </c>
      <c r="B9" s="273"/>
      <c r="C9" s="274"/>
      <c r="D9" s="167">
        <f t="shared" si="1"/>
        <v>0</v>
      </c>
      <c r="E9" s="165">
        <f t="shared" si="1"/>
        <v>0</v>
      </c>
      <c r="F9" s="32"/>
      <c r="G9" s="32"/>
      <c r="H9" s="33"/>
      <c r="I9" s="33"/>
      <c r="J9" s="33"/>
      <c r="K9" s="34">
        <f t="shared" si="2"/>
        <v>0</v>
      </c>
    </row>
    <row r="10" spans="1:11" ht="15" customHeight="1">
      <c r="A10" s="272" t="str">
        <f t="shared" si="0"/>
        <v>Student(s)</v>
      </c>
      <c r="B10" s="273"/>
      <c r="C10" s="274"/>
      <c r="D10" s="167">
        <f t="shared" si="1"/>
        <v>0</v>
      </c>
      <c r="E10" s="165">
        <f t="shared" si="1"/>
        <v>0</v>
      </c>
      <c r="F10" s="32"/>
      <c r="G10" s="32"/>
      <c r="H10" s="33"/>
      <c r="I10" s="33"/>
      <c r="J10" s="33"/>
      <c r="K10" s="34">
        <f t="shared" si="2"/>
        <v>0</v>
      </c>
    </row>
    <row r="11" spans="1:11" ht="15" customHeight="1">
      <c r="A11" s="272" t="str">
        <f t="shared" si="0"/>
        <v>Other (please specify)</v>
      </c>
      <c r="B11" s="273"/>
      <c r="C11" s="274"/>
      <c r="D11" s="167">
        <f t="shared" si="1"/>
        <v>0</v>
      </c>
      <c r="E11" s="165">
        <f t="shared" si="1"/>
        <v>0</v>
      </c>
      <c r="F11" s="32"/>
      <c r="G11" s="32"/>
      <c r="H11" s="35"/>
      <c r="I11" s="35"/>
      <c r="J11" s="35"/>
      <c r="K11" s="34">
        <f t="shared" si="2"/>
        <v>0</v>
      </c>
    </row>
    <row r="12" spans="1:11" ht="15" customHeight="1">
      <c r="A12" s="272" t="str">
        <f t="shared" si="0"/>
        <v>Other (please specify)</v>
      </c>
      <c r="B12" s="273"/>
      <c r="C12" s="274"/>
      <c r="D12" s="167">
        <f t="shared" si="1"/>
        <v>0</v>
      </c>
      <c r="E12" s="165">
        <f t="shared" si="1"/>
        <v>0</v>
      </c>
      <c r="F12" s="32"/>
      <c r="G12" s="32"/>
      <c r="H12" s="35"/>
      <c r="I12" s="35"/>
      <c r="J12" s="35"/>
      <c r="K12" s="34">
        <f t="shared" si="2"/>
        <v>0</v>
      </c>
    </row>
    <row r="13" spans="1:11" ht="15" customHeight="1">
      <c r="A13" s="272" t="str">
        <f t="shared" si="0"/>
        <v>Other (please specify)</v>
      </c>
      <c r="B13" s="273"/>
      <c r="C13" s="274"/>
      <c r="D13" s="167">
        <f t="shared" si="1"/>
        <v>0</v>
      </c>
      <c r="E13" s="165">
        <f t="shared" si="1"/>
        <v>0</v>
      </c>
      <c r="F13" s="32"/>
      <c r="G13" s="32"/>
      <c r="H13" s="35"/>
      <c r="I13" s="35"/>
      <c r="J13" s="35"/>
      <c r="K13" s="34">
        <f t="shared" si="2"/>
        <v>0</v>
      </c>
    </row>
    <row r="14" spans="1:11" ht="15" customHeight="1">
      <c r="A14" s="272" t="str">
        <f t="shared" si="0"/>
        <v>Other (please specify)</v>
      </c>
      <c r="B14" s="273"/>
      <c r="C14" s="274"/>
      <c r="D14" s="167">
        <f t="shared" si="1"/>
        <v>0</v>
      </c>
      <c r="E14" s="165">
        <f t="shared" si="1"/>
        <v>0</v>
      </c>
      <c r="F14" s="32"/>
      <c r="G14" s="32"/>
      <c r="H14" s="35"/>
      <c r="I14" s="35"/>
      <c r="J14" s="35"/>
      <c r="K14" s="34">
        <f t="shared" si="2"/>
        <v>0</v>
      </c>
    </row>
    <row r="15" spans="1:11" ht="15" customHeight="1">
      <c r="A15" s="275" t="str">
        <f>A58</f>
        <v>Other P1</v>
      </c>
      <c r="B15" s="276"/>
      <c r="C15" s="277"/>
      <c r="D15" s="167">
        <f t="shared" si="1"/>
        <v>0</v>
      </c>
      <c r="E15" s="32"/>
      <c r="F15" s="32"/>
      <c r="G15" s="161">
        <f>J58</f>
        <v>0</v>
      </c>
      <c r="H15" s="35"/>
      <c r="I15" s="35"/>
      <c r="J15" s="35"/>
      <c r="K15" s="34">
        <f t="shared" si="2"/>
        <v>0</v>
      </c>
    </row>
    <row r="16" spans="1:11" ht="15" customHeight="1">
      <c r="A16" s="275" t="str">
        <f t="shared" ref="A16:A22" si="3">A59</f>
        <v>Other P1</v>
      </c>
      <c r="B16" s="276"/>
      <c r="C16" s="277"/>
      <c r="D16" s="167">
        <f t="shared" si="1"/>
        <v>0</v>
      </c>
      <c r="E16" s="32"/>
      <c r="F16" s="32"/>
      <c r="G16" s="161">
        <f>J59</f>
        <v>0</v>
      </c>
      <c r="H16" s="35"/>
      <c r="I16" s="35"/>
      <c r="J16" s="35"/>
      <c r="K16" s="34">
        <f t="shared" si="2"/>
        <v>0</v>
      </c>
    </row>
    <row r="17" spans="1:11" ht="15" customHeight="1">
      <c r="A17" s="278" t="str">
        <f t="shared" si="3"/>
        <v>Other P2</v>
      </c>
      <c r="B17" s="279"/>
      <c r="C17" s="280"/>
      <c r="D17" s="167">
        <f t="shared" si="1"/>
        <v>0</v>
      </c>
      <c r="E17" s="32"/>
      <c r="F17" s="32"/>
      <c r="G17" s="32"/>
      <c r="H17" s="170">
        <f>J60</f>
        <v>0</v>
      </c>
      <c r="I17" s="35"/>
      <c r="J17" s="35"/>
      <c r="K17" s="34">
        <f t="shared" si="2"/>
        <v>0</v>
      </c>
    </row>
    <row r="18" spans="1:11" ht="15" customHeight="1">
      <c r="A18" s="278" t="str">
        <f t="shared" si="3"/>
        <v>Other P2</v>
      </c>
      <c r="B18" s="279"/>
      <c r="C18" s="280"/>
      <c r="D18" s="167">
        <f t="shared" si="1"/>
        <v>0</v>
      </c>
      <c r="E18" s="32"/>
      <c r="F18" s="32"/>
      <c r="G18" s="32"/>
      <c r="H18" s="170">
        <f>J61</f>
        <v>0</v>
      </c>
      <c r="I18" s="35"/>
      <c r="J18" s="35"/>
      <c r="K18" s="34">
        <f t="shared" si="2"/>
        <v>0</v>
      </c>
    </row>
    <row r="19" spans="1:11" ht="15" customHeight="1">
      <c r="A19" s="281" t="str">
        <f t="shared" si="3"/>
        <v>Other P3</v>
      </c>
      <c r="B19" s="282"/>
      <c r="C19" s="283"/>
      <c r="D19" s="167">
        <f t="shared" si="1"/>
        <v>0</v>
      </c>
      <c r="E19" s="32"/>
      <c r="F19" s="32"/>
      <c r="G19" s="32"/>
      <c r="H19" s="35"/>
      <c r="I19" s="171">
        <f>J62</f>
        <v>0</v>
      </c>
      <c r="J19" s="35"/>
      <c r="K19" s="34">
        <f t="shared" si="2"/>
        <v>0</v>
      </c>
    </row>
    <row r="20" spans="1:11" ht="15" customHeight="1">
      <c r="A20" s="281" t="str">
        <f t="shared" si="3"/>
        <v>Other P3</v>
      </c>
      <c r="B20" s="282"/>
      <c r="C20" s="283"/>
      <c r="D20" s="167">
        <f t="shared" si="1"/>
        <v>0</v>
      </c>
      <c r="E20" s="32"/>
      <c r="F20" s="32"/>
      <c r="G20" s="32"/>
      <c r="H20" s="35"/>
      <c r="I20" s="171">
        <f>J63</f>
        <v>0</v>
      </c>
      <c r="J20" s="35"/>
      <c r="K20" s="34">
        <f t="shared" si="2"/>
        <v>0</v>
      </c>
    </row>
    <row r="21" spans="1:11" ht="15" customHeight="1">
      <c r="A21" s="284" t="str">
        <f t="shared" si="3"/>
        <v>Other P4</v>
      </c>
      <c r="B21" s="285"/>
      <c r="C21" s="286"/>
      <c r="D21" s="167">
        <f t="shared" si="1"/>
        <v>0</v>
      </c>
      <c r="E21" s="32"/>
      <c r="F21" s="32"/>
      <c r="G21" s="32"/>
      <c r="H21" s="35"/>
      <c r="I21" s="35"/>
      <c r="J21" s="172">
        <f>J64</f>
        <v>0</v>
      </c>
      <c r="K21" s="34">
        <f t="shared" si="2"/>
        <v>0</v>
      </c>
    </row>
    <row r="22" spans="1:11" ht="15" customHeight="1" thickBot="1">
      <c r="A22" s="284" t="str">
        <f t="shared" si="3"/>
        <v>Other P4</v>
      </c>
      <c r="B22" s="285"/>
      <c r="C22" s="286"/>
      <c r="D22" s="167">
        <f t="shared" si="1"/>
        <v>0</v>
      </c>
      <c r="E22" s="32"/>
      <c r="F22" s="32"/>
      <c r="G22" s="32"/>
      <c r="H22" s="35"/>
      <c r="I22" s="35"/>
      <c r="J22" s="172">
        <f>J65</f>
        <v>0</v>
      </c>
      <c r="K22" s="34">
        <f t="shared" si="2"/>
        <v>0</v>
      </c>
    </row>
    <row r="23" spans="1:11" ht="15.75" customHeight="1" thickBot="1">
      <c r="A23" s="254" t="s">
        <v>136</v>
      </c>
      <c r="B23" s="254"/>
      <c r="C23" s="254"/>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c r="A24" s="249" t="s">
        <v>137</v>
      </c>
      <c r="B24" s="249"/>
      <c r="C24" s="250"/>
      <c r="D24" s="39"/>
      <c r="E24" s="40"/>
      <c r="F24" s="40"/>
      <c r="G24" s="40"/>
      <c r="H24" s="40"/>
      <c r="I24" s="40"/>
      <c r="J24" s="40"/>
      <c r="K24" s="41"/>
    </row>
    <row r="25" spans="1:11" ht="15" customHeight="1">
      <c r="A25" s="132" t="s">
        <v>38</v>
      </c>
      <c r="B25" s="242" t="s">
        <v>138</v>
      </c>
      <c r="C25" s="243"/>
      <c r="D25" s="33"/>
      <c r="E25" s="33"/>
      <c r="F25" s="33"/>
      <c r="G25" s="33"/>
      <c r="H25" s="33"/>
      <c r="I25" s="33"/>
      <c r="J25" s="33"/>
      <c r="K25" s="38">
        <f>SUM(D25:J25)</f>
        <v>0</v>
      </c>
    </row>
    <row r="26" spans="1:11" ht="15" customHeight="1">
      <c r="A26" s="132" t="s">
        <v>38</v>
      </c>
      <c r="B26" s="242" t="s">
        <v>138</v>
      </c>
      <c r="C26" s="243"/>
      <c r="D26" s="33"/>
      <c r="E26" s="33"/>
      <c r="F26" s="33"/>
      <c r="G26" s="33"/>
      <c r="H26" s="33"/>
      <c r="I26" s="33"/>
      <c r="J26" s="33"/>
      <c r="K26" s="38">
        <f t="shared" ref="K26:K35" si="5">SUM(D26:J26)</f>
        <v>0</v>
      </c>
    </row>
    <row r="27" spans="1:11" ht="15" customHeight="1">
      <c r="A27" s="132" t="s">
        <v>38</v>
      </c>
      <c r="B27" s="242" t="s">
        <v>138</v>
      </c>
      <c r="C27" s="243"/>
      <c r="D27" s="33"/>
      <c r="E27" s="33"/>
      <c r="F27" s="33"/>
      <c r="G27" s="33"/>
      <c r="H27" s="33"/>
      <c r="I27" s="33"/>
      <c r="J27" s="33"/>
      <c r="K27" s="38">
        <f t="shared" si="5"/>
        <v>0</v>
      </c>
    </row>
    <row r="28" spans="1:11" ht="15" customHeight="1">
      <c r="A28" s="132" t="s">
        <v>38</v>
      </c>
      <c r="B28" s="242" t="s">
        <v>138</v>
      </c>
      <c r="C28" s="243"/>
      <c r="D28" s="33"/>
      <c r="E28" s="33"/>
      <c r="F28" s="33"/>
      <c r="G28" s="33"/>
      <c r="H28" s="33"/>
      <c r="I28" s="33"/>
      <c r="J28" s="33"/>
      <c r="K28" s="38">
        <f t="shared" si="5"/>
        <v>0</v>
      </c>
    </row>
    <row r="29" spans="1:11" ht="15" customHeight="1">
      <c r="A29" s="132" t="s">
        <v>38</v>
      </c>
      <c r="B29" s="242" t="s">
        <v>138</v>
      </c>
      <c r="C29" s="243"/>
      <c r="D29" s="33"/>
      <c r="E29" s="33"/>
      <c r="F29" s="33"/>
      <c r="G29" s="33"/>
      <c r="H29" s="33"/>
      <c r="I29" s="33"/>
      <c r="J29" s="33"/>
      <c r="K29" s="38">
        <f t="shared" si="5"/>
        <v>0</v>
      </c>
    </row>
    <row r="30" spans="1:11" ht="15" customHeight="1">
      <c r="A30" s="132" t="s">
        <v>38</v>
      </c>
      <c r="B30" s="242" t="s">
        <v>138</v>
      </c>
      <c r="C30" s="243"/>
      <c r="D30" s="33"/>
      <c r="E30" s="33"/>
      <c r="F30" s="33"/>
      <c r="G30" s="33"/>
      <c r="H30" s="33"/>
      <c r="I30" s="33"/>
      <c r="J30" s="33"/>
      <c r="K30" s="38">
        <f t="shared" si="5"/>
        <v>0</v>
      </c>
    </row>
    <row r="31" spans="1:11" ht="15" customHeight="1">
      <c r="A31" s="132" t="s">
        <v>38</v>
      </c>
      <c r="B31" s="242" t="s">
        <v>138</v>
      </c>
      <c r="C31" s="243"/>
      <c r="D31" s="33"/>
      <c r="E31" s="33"/>
      <c r="F31" s="33"/>
      <c r="G31" s="33"/>
      <c r="H31" s="33"/>
      <c r="I31" s="33"/>
      <c r="J31" s="33"/>
      <c r="K31" s="38">
        <f t="shared" si="5"/>
        <v>0</v>
      </c>
    </row>
    <row r="32" spans="1:11" ht="15" customHeight="1">
      <c r="A32" s="132" t="s">
        <v>38</v>
      </c>
      <c r="B32" s="242" t="s">
        <v>138</v>
      </c>
      <c r="C32" s="243"/>
      <c r="D32" s="33"/>
      <c r="E32" s="33"/>
      <c r="F32" s="33"/>
      <c r="G32" s="33"/>
      <c r="H32" s="33"/>
      <c r="I32" s="33"/>
      <c r="J32" s="33"/>
      <c r="K32" s="38">
        <f t="shared" si="5"/>
        <v>0</v>
      </c>
    </row>
    <row r="33" spans="1:11" ht="15" customHeight="1">
      <c r="A33" s="132" t="s">
        <v>38</v>
      </c>
      <c r="B33" s="242" t="s">
        <v>138</v>
      </c>
      <c r="C33" s="243"/>
      <c r="D33" s="33"/>
      <c r="E33" s="35"/>
      <c r="F33" s="35"/>
      <c r="G33" s="35"/>
      <c r="H33" s="35"/>
      <c r="I33" s="35"/>
      <c r="J33" s="35"/>
      <c r="K33" s="38">
        <f t="shared" si="5"/>
        <v>0</v>
      </c>
    </row>
    <row r="34" spans="1:11">
      <c r="A34" s="132"/>
      <c r="B34" s="242"/>
      <c r="C34" s="243"/>
      <c r="D34" s="33"/>
      <c r="E34" s="35"/>
      <c r="F34" s="35"/>
      <c r="G34" s="35"/>
      <c r="H34" s="35"/>
      <c r="I34" s="35"/>
      <c r="J34" s="35"/>
      <c r="K34" s="38">
        <f t="shared" si="5"/>
        <v>0</v>
      </c>
    </row>
    <row r="35" spans="1:11" ht="15" customHeight="1">
      <c r="A35" s="131"/>
      <c r="B35" s="242"/>
      <c r="C35" s="243"/>
      <c r="D35" s="33"/>
      <c r="E35" s="35"/>
      <c r="F35" s="35"/>
      <c r="G35" s="35"/>
      <c r="H35" s="35"/>
      <c r="I35" s="35"/>
      <c r="J35" s="35"/>
      <c r="K35" s="38">
        <f t="shared" si="5"/>
        <v>0</v>
      </c>
    </row>
    <row r="36" spans="1:11" ht="15" customHeight="1">
      <c r="A36" s="132"/>
      <c r="B36" s="242"/>
      <c r="C36" s="243"/>
      <c r="D36" s="33"/>
      <c r="E36" s="33"/>
      <c r="F36" s="33"/>
      <c r="G36" s="33"/>
      <c r="H36" s="33"/>
      <c r="I36" s="33"/>
      <c r="J36" s="33"/>
      <c r="K36" s="38">
        <f>SUM(D36:J36)</f>
        <v>0</v>
      </c>
    </row>
    <row r="37" spans="1:11" ht="15" customHeight="1">
      <c r="A37" s="132"/>
      <c r="B37" s="242"/>
      <c r="C37" s="243"/>
      <c r="D37" s="33"/>
      <c r="E37" s="33"/>
      <c r="F37" s="33"/>
      <c r="G37" s="33"/>
      <c r="H37" s="33"/>
      <c r="I37" s="33"/>
      <c r="J37" s="33"/>
      <c r="K37" s="38">
        <f t="shared" ref="K37:K38" si="6">SUM(D37:J37)</f>
        <v>0</v>
      </c>
    </row>
    <row r="38" spans="1:11" ht="15" customHeight="1" thickBot="1">
      <c r="A38" s="132"/>
      <c r="B38" s="242"/>
      <c r="C38" s="243"/>
      <c r="D38" s="35"/>
      <c r="E38" s="35"/>
      <c r="F38" s="35"/>
      <c r="G38" s="35"/>
      <c r="H38" s="35"/>
      <c r="I38" s="35"/>
      <c r="J38" s="35"/>
      <c r="K38" s="38">
        <f t="shared" si="6"/>
        <v>0</v>
      </c>
    </row>
    <row r="39" spans="1:11" ht="15.75" customHeight="1" thickBot="1">
      <c r="A39" s="254" t="s">
        <v>140</v>
      </c>
      <c r="B39" s="254"/>
      <c r="C39" s="287"/>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c r="A40" s="260" t="s">
        <v>141</v>
      </c>
      <c r="B40" s="260"/>
      <c r="C40" s="260"/>
      <c r="D40" s="43"/>
      <c r="E40" s="37"/>
      <c r="F40" s="37"/>
      <c r="G40" s="37"/>
      <c r="H40" s="37"/>
      <c r="I40" s="37"/>
      <c r="J40" s="37"/>
      <c r="K40" s="44"/>
    </row>
    <row r="41" spans="1:11" ht="15" customHeight="1">
      <c r="A41" s="257"/>
      <c r="B41" s="257"/>
      <c r="C41" s="257"/>
      <c r="D41" s="45"/>
      <c r="E41" s="33"/>
      <c r="F41" s="33"/>
      <c r="G41" s="33"/>
      <c r="H41" s="33"/>
      <c r="I41" s="33"/>
      <c r="J41" s="33"/>
      <c r="K41" s="38">
        <f>SUM(D41:J41)</f>
        <v>0</v>
      </c>
    </row>
    <row r="42" spans="1:11" ht="15" customHeight="1" thickBot="1">
      <c r="A42" s="257"/>
      <c r="B42" s="257"/>
      <c r="C42" s="257"/>
      <c r="D42" s="35"/>
      <c r="E42" s="35"/>
      <c r="F42" s="35"/>
      <c r="G42" s="35"/>
      <c r="H42" s="35"/>
      <c r="I42" s="35"/>
      <c r="J42" s="35"/>
      <c r="K42" s="38">
        <f>SUM(D42:J42)</f>
        <v>0</v>
      </c>
    </row>
    <row r="43" spans="1:11" ht="15.75" customHeight="1" thickBot="1">
      <c r="C43" s="42" t="s">
        <v>142</v>
      </c>
      <c r="D43" s="36">
        <f>SUM(D41:D42)</f>
        <v>0</v>
      </c>
      <c r="E43" s="75">
        <f>SUM(E41:E42)</f>
        <v>0</v>
      </c>
      <c r="F43" s="49">
        <f>SUM(F41:F42)</f>
        <v>0</v>
      </c>
      <c r="G43" s="56">
        <f>SUM(G40:G41)</f>
        <v>0</v>
      </c>
      <c r="H43" s="61">
        <f>SUM(H41:H42)</f>
        <v>0</v>
      </c>
      <c r="I43" s="64">
        <f>SUM(I41:I42)</f>
        <v>0</v>
      </c>
      <c r="J43" s="68">
        <f>SUM(J41:J42)</f>
        <v>0</v>
      </c>
      <c r="K43" s="36">
        <f>SUM(D43:J43)</f>
        <v>0</v>
      </c>
    </row>
    <row r="44" spans="1:11" ht="13.5" thickBot="1">
      <c r="A44" s="255" t="s">
        <v>143</v>
      </c>
      <c r="B44" s="255"/>
      <c r="C44" s="256"/>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c r="A45" s="259" t="s">
        <v>144</v>
      </c>
      <c r="B45" s="249"/>
      <c r="C45" s="250"/>
      <c r="D45" s="33">
        <f>ROUND(D44*0.25,0)</f>
        <v>0</v>
      </c>
      <c r="E45" s="33">
        <f>SUM(K50:K57)</f>
        <v>0</v>
      </c>
      <c r="F45" s="33">
        <v>0</v>
      </c>
      <c r="G45" s="33">
        <f>SUM(K58:K59)</f>
        <v>0</v>
      </c>
      <c r="H45" s="33">
        <f>SUM(K60:K61)</f>
        <v>0</v>
      </c>
      <c r="I45" s="33">
        <f>SUM(K62:K63)</f>
        <v>0</v>
      </c>
      <c r="J45" s="33">
        <f>SUM(K64:K65)</f>
        <v>0</v>
      </c>
      <c r="K45" s="38">
        <f>SUM(D45:J45)</f>
        <v>0</v>
      </c>
    </row>
    <row r="46" spans="1:11" ht="13.5" thickBot="1">
      <c r="A46" s="255" t="s">
        <v>145</v>
      </c>
      <c r="B46" s="255"/>
      <c r="C46" s="256"/>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c r="A47" s="109" t="s">
        <v>146</v>
      </c>
      <c r="B47" s="109"/>
      <c r="C47" s="109"/>
      <c r="D47" s="109"/>
      <c r="E47" s="109"/>
      <c r="F47" s="109"/>
      <c r="G47" s="109"/>
      <c r="H47" s="109"/>
      <c r="I47" s="110"/>
      <c r="J47" s="110"/>
      <c r="K47" s="48" t="str">
        <f>IF(K66=E45+G45+H45+I45+J45,"In-kind balanced","Error in-kind not balanced")</f>
        <v>In-kind balanced</v>
      </c>
    </row>
    <row r="48" spans="1:11" s="5" customFormat="1" ht="50.1" customHeight="1">
      <c r="A48" s="121" t="s">
        <v>147</v>
      </c>
      <c r="B48" s="3" t="s">
        <v>19</v>
      </c>
      <c r="C48" s="3" t="s">
        <v>148</v>
      </c>
      <c r="D48" s="3" t="s">
        <v>149</v>
      </c>
      <c r="E48" s="3" t="s">
        <v>25</v>
      </c>
      <c r="F48" s="3" t="s">
        <v>150</v>
      </c>
      <c r="G48" s="3" t="s">
        <v>151</v>
      </c>
      <c r="H48" s="3" t="s">
        <v>31</v>
      </c>
      <c r="I48" s="3" t="s">
        <v>152</v>
      </c>
      <c r="J48" s="3" t="s">
        <v>153</v>
      </c>
      <c r="K48" s="4" t="s">
        <v>154</v>
      </c>
    </row>
    <row r="49" spans="1:11" s="5" customFormat="1">
      <c r="A49" s="124" t="s">
        <v>155</v>
      </c>
      <c r="B49" s="125" t="s">
        <v>66</v>
      </c>
      <c r="C49" s="126">
        <v>100000</v>
      </c>
      <c r="D49" s="127">
        <v>0.01</v>
      </c>
      <c r="E49" s="126" t="s">
        <v>7</v>
      </c>
      <c r="F49" s="134">
        <v>1</v>
      </c>
      <c r="G49" s="128">
        <v>0.5</v>
      </c>
      <c r="H49" s="129">
        <v>1</v>
      </c>
      <c r="I49" s="144">
        <f t="shared" ref="I49" si="10">IF(E49="Y",ROUND(C49*F49*G49,0),ROUND((C49+C49*D49)*F49*G49,0))</f>
        <v>50500</v>
      </c>
      <c r="J49" s="144">
        <f t="shared" ref="J49" si="11">IF(E49="Y",ROUND(C49*F49,0),ROUND((C49+C49*D49)*F49,0))-I49</f>
        <v>50500</v>
      </c>
      <c r="K49" s="144">
        <f t="shared" ref="K49" si="12">ROUND(C49*F49*H49,0)</f>
        <v>100000</v>
      </c>
    </row>
    <row r="50" spans="1:11">
      <c r="A50" s="177" t="s">
        <v>156</v>
      </c>
      <c r="B50" s="77"/>
      <c r="C50" s="163"/>
      <c r="D50" s="157">
        <f>'Salary On-costs'!$E$13</f>
        <v>0.12</v>
      </c>
      <c r="E50" s="176" t="s">
        <v>7</v>
      </c>
      <c r="F50" s="168"/>
      <c r="G50" s="178"/>
      <c r="H50" s="174"/>
      <c r="I50" s="78">
        <f t="shared" ref="I50:I65" si="13">IF(E50="Y",ROUND(C50*F50*G50,0),ROUND((C50+C50*D50)*F50*G50,0))</f>
        <v>0</v>
      </c>
      <c r="J50" s="78">
        <f t="shared" ref="J50:J65" si="14">IF(E50="Y",ROUND(C50*F50,0),ROUND((C50+C50*D50)*F50,0))-I50</f>
        <v>0</v>
      </c>
      <c r="K50" s="78">
        <f t="shared" ref="K50:K65" si="15">ROUND(C50*F50*H50,0)</f>
        <v>0</v>
      </c>
    </row>
    <row r="51" spans="1:11">
      <c r="A51" s="177" t="s">
        <v>157</v>
      </c>
      <c r="B51" s="77"/>
      <c r="C51" s="163"/>
      <c r="D51" s="175"/>
      <c r="E51" s="176" t="s">
        <v>7</v>
      </c>
      <c r="F51" s="168"/>
      <c r="G51" s="178"/>
      <c r="H51" s="174"/>
      <c r="I51" s="78">
        <f t="shared" si="13"/>
        <v>0</v>
      </c>
      <c r="J51" s="78">
        <f t="shared" si="14"/>
        <v>0</v>
      </c>
      <c r="K51" s="78">
        <f t="shared" si="15"/>
        <v>0</v>
      </c>
    </row>
    <row r="52" spans="1:11">
      <c r="A52" s="177" t="s">
        <v>158</v>
      </c>
      <c r="B52" s="77"/>
      <c r="C52" s="163"/>
      <c r="D52" s="175"/>
      <c r="E52" s="176" t="s">
        <v>7</v>
      </c>
      <c r="F52" s="168"/>
      <c r="G52" s="178"/>
      <c r="H52" s="174"/>
      <c r="I52" s="78">
        <f t="shared" si="13"/>
        <v>0</v>
      </c>
      <c r="J52" s="78">
        <f t="shared" si="14"/>
        <v>0</v>
      </c>
      <c r="K52" s="78">
        <f t="shared" si="15"/>
        <v>0</v>
      </c>
    </row>
    <row r="53" spans="1:11">
      <c r="A53" s="120" t="s">
        <v>159</v>
      </c>
      <c r="B53" s="77"/>
      <c r="C53" s="163"/>
      <c r="D53" s="175"/>
      <c r="E53" s="176" t="s">
        <v>7</v>
      </c>
      <c r="F53" s="168"/>
      <c r="G53" s="178"/>
      <c r="H53" s="174"/>
      <c r="I53" s="78">
        <f t="shared" si="13"/>
        <v>0</v>
      </c>
      <c r="J53" s="78">
        <f t="shared" si="14"/>
        <v>0</v>
      </c>
      <c r="K53" s="78">
        <f t="shared" si="15"/>
        <v>0</v>
      </c>
    </row>
    <row r="54" spans="1:11">
      <c r="A54" s="120" t="s">
        <v>160</v>
      </c>
      <c r="B54" s="77"/>
      <c r="C54" s="163"/>
      <c r="D54" s="175"/>
      <c r="E54" s="176" t="s">
        <v>7</v>
      </c>
      <c r="F54" s="168"/>
      <c r="G54" s="178"/>
      <c r="H54" s="174"/>
      <c r="I54" s="78">
        <f t="shared" si="13"/>
        <v>0</v>
      </c>
      <c r="J54" s="78">
        <f t="shared" si="14"/>
        <v>0</v>
      </c>
      <c r="K54" s="78">
        <f t="shared" si="15"/>
        <v>0</v>
      </c>
    </row>
    <row r="55" spans="1:11">
      <c r="A55" s="120" t="s">
        <v>160</v>
      </c>
      <c r="B55" s="77"/>
      <c r="C55" s="163"/>
      <c r="D55" s="175"/>
      <c r="E55" s="176" t="s">
        <v>7</v>
      </c>
      <c r="F55" s="168"/>
      <c r="G55" s="178"/>
      <c r="H55" s="174"/>
      <c r="I55" s="78">
        <f t="shared" si="13"/>
        <v>0</v>
      </c>
      <c r="J55" s="78">
        <f t="shared" si="14"/>
        <v>0</v>
      </c>
      <c r="K55" s="78">
        <f t="shared" si="15"/>
        <v>0</v>
      </c>
    </row>
    <row r="56" spans="1:11">
      <c r="A56" s="120" t="s">
        <v>160</v>
      </c>
      <c r="B56" s="77"/>
      <c r="C56" s="163"/>
      <c r="D56" s="175"/>
      <c r="E56" s="176" t="s">
        <v>7</v>
      </c>
      <c r="F56" s="168"/>
      <c r="G56" s="178"/>
      <c r="H56" s="174"/>
      <c r="I56" s="78">
        <f t="shared" si="13"/>
        <v>0</v>
      </c>
      <c r="J56" s="78">
        <f t="shared" si="14"/>
        <v>0</v>
      </c>
      <c r="K56" s="78">
        <f t="shared" si="15"/>
        <v>0</v>
      </c>
    </row>
    <row r="57" spans="1:11">
      <c r="A57" s="120" t="s">
        <v>160</v>
      </c>
      <c r="B57" s="77"/>
      <c r="C57" s="163"/>
      <c r="D57" s="175"/>
      <c r="E57" s="176" t="s">
        <v>7</v>
      </c>
      <c r="F57" s="168"/>
      <c r="G57" s="178"/>
      <c r="H57" s="174"/>
      <c r="I57" s="78">
        <f t="shared" si="13"/>
        <v>0</v>
      </c>
      <c r="J57" s="78">
        <f t="shared" si="14"/>
        <v>0</v>
      </c>
      <c r="K57" s="78">
        <f t="shared" si="15"/>
        <v>0</v>
      </c>
    </row>
    <row r="58" spans="1:11">
      <c r="A58" s="118" t="s">
        <v>161</v>
      </c>
      <c r="B58" s="58" t="s">
        <v>162</v>
      </c>
      <c r="C58" s="163"/>
      <c r="D58" s="175"/>
      <c r="E58" s="176" t="s">
        <v>7</v>
      </c>
      <c r="F58" s="168"/>
      <c r="G58" s="178"/>
      <c r="H58" s="174"/>
      <c r="I58" s="59">
        <f t="shared" si="13"/>
        <v>0</v>
      </c>
      <c r="J58" s="59">
        <f t="shared" si="14"/>
        <v>0</v>
      </c>
      <c r="K58" s="59">
        <f t="shared" si="15"/>
        <v>0</v>
      </c>
    </row>
    <row r="59" spans="1:11">
      <c r="A59" s="118" t="s">
        <v>161</v>
      </c>
      <c r="B59" s="58" t="s">
        <v>162</v>
      </c>
      <c r="C59" s="163"/>
      <c r="D59" s="175"/>
      <c r="E59" s="176" t="s">
        <v>7</v>
      </c>
      <c r="F59" s="168"/>
      <c r="G59" s="178"/>
      <c r="H59" s="174"/>
      <c r="I59" s="59">
        <f t="shared" si="13"/>
        <v>0</v>
      </c>
      <c r="J59" s="59">
        <f t="shared" si="14"/>
        <v>0</v>
      </c>
      <c r="K59" s="59">
        <f t="shared" si="15"/>
        <v>0</v>
      </c>
    </row>
    <row r="60" spans="1:11">
      <c r="A60" s="119" t="s">
        <v>163</v>
      </c>
      <c r="B60" s="60" t="s">
        <v>164</v>
      </c>
      <c r="C60" s="163"/>
      <c r="D60" s="175"/>
      <c r="E60" s="176" t="s">
        <v>7</v>
      </c>
      <c r="F60" s="168"/>
      <c r="G60" s="178"/>
      <c r="H60" s="174"/>
      <c r="I60" s="63">
        <f t="shared" si="13"/>
        <v>0</v>
      </c>
      <c r="J60" s="63">
        <f t="shared" si="14"/>
        <v>0</v>
      </c>
      <c r="K60" s="63">
        <f t="shared" si="15"/>
        <v>0</v>
      </c>
    </row>
    <row r="61" spans="1:11">
      <c r="A61" s="119" t="s">
        <v>163</v>
      </c>
      <c r="B61" s="60" t="s">
        <v>164</v>
      </c>
      <c r="C61" s="163"/>
      <c r="D61" s="175"/>
      <c r="E61" s="176" t="s">
        <v>7</v>
      </c>
      <c r="F61" s="168"/>
      <c r="G61" s="178"/>
      <c r="H61" s="174"/>
      <c r="I61" s="63">
        <f t="shared" si="13"/>
        <v>0</v>
      </c>
      <c r="J61" s="63">
        <f t="shared" si="14"/>
        <v>0</v>
      </c>
      <c r="K61" s="63">
        <f t="shared" si="15"/>
        <v>0</v>
      </c>
    </row>
    <row r="62" spans="1:11">
      <c r="A62" s="117" t="s">
        <v>165</v>
      </c>
      <c r="B62" s="66" t="s">
        <v>166</v>
      </c>
      <c r="C62" s="163"/>
      <c r="D62" s="175"/>
      <c r="E62" s="176" t="s">
        <v>7</v>
      </c>
      <c r="F62" s="168"/>
      <c r="G62" s="178"/>
      <c r="H62" s="174"/>
      <c r="I62" s="67">
        <f t="shared" si="13"/>
        <v>0</v>
      </c>
      <c r="J62" s="67">
        <f t="shared" si="14"/>
        <v>0</v>
      </c>
      <c r="K62" s="67">
        <f t="shared" si="15"/>
        <v>0</v>
      </c>
    </row>
    <row r="63" spans="1:11">
      <c r="A63" s="117" t="s">
        <v>165</v>
      </c>
      <c r="B63" s="66" t="s">
        <v>166</v>
      </c>
      <c r="C63" s="163"/>
      <c r="D63" s="175"/>
      <c r="E63" s="176" t="s">
        <v>7</v>
      </c>
      <c r="F63" s="168"/>
      <c r="G63" s="178"/>
      <c r="H63" s="174"/>
      <c r="I63" s="67">
        <f t="shared" si="13"/>
        <v>0</v>
      </c>
      <c r="J63" s="67">
        <f t="shared" si="14"/>
        <v>0</v>
      </c>
      <c r="K63" s="67">
        <f t="shared" si="15"/>
        <v>0</v>
      </c>
    </row>
    <row r="64" spans="1:11">
      <c r="A64" s="70" t="s">
        <v>167</v>
      </c>
      <c r="B64" s="71" t="s">
        <v>168</v>
      </c>
      <c r="C64" s="163"/>
      <c r="D64" s="175"/>
      <c r="E64" s="176" t="s">
        <v>7</v>
      </c>
      <c r="F64" s="168"/>
      <c r="G64" s="178"/>
      <c r="H64" s="174"/>
      <c r="I64" s="72">
        <f t="shared" si="13"/>
        <v>0</v>
      </c>
      <c r="J64" s="72">
        <f t="shared" si="14"/>
        <v>0</v>
      </c>
      <c r="K64" s="72">
        <f t="shared" si="15"/>
        <v>0</v>
      </c>
    </row>
    <row r="65" spans="1:11">
      <c r="A65" s="113" t="s">
        <v>167</v>
      </c>
      <c r="B65" s="71" t="s">
        <v>168</v>
      </c>
      <c r="C65" s="163"/>
      <c r="D65" s="175"/>
      <c r="E65" s="176" t="s">
        <v>7</v>
      </c>
      <c r="F65" s="168"/>
      <c r="G65" s="178"/>
      <c r="H65" s="174"/>
      <c r="I65" s="72">
        <f t="shared" si="13"/>
        <v>0</v>
      </c>
      <c r="J65" s="72">
        <f t="shared" si="14"/>
        <v>0</v>
      </c>
      <c r="K65" s="72">
        <f t="shared" si="15"/>
        <v>0</v>
      </c>
    </row>
    <row r="66" spans="1:11">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
  </protectedRanges>
  <mergeCells count="44">
    <mergeCell ref="A13:C13"/>
    <mergeCell ref="A1:K1"/>
    <mergeCell ref="A2:K2"/>
    <mergeCell ref="C3:K3"/>
    <mergeCell ref="C4:K4"/>
    <mergeCell ref="A6:C6"/>
    <mergeCell ref="A7:C7"/>
    <mergeCell ref="A8:C8"/>
    <mergeCell ref="A9:C9"/>
    <mergeCell ref="A10:C10"/>
    <mergeCell ref="A11:C11"/>
    <mergeCell ref="A12:C12"/>
    <mergeCell ref="B25:C25"/>
    <mergeCell ref="A14:C14"/>
    <mergeCell ref="A15:C15"/>
    <mergeCell ref="A16:C16"/>
    <mergeCell ref="A17:C17"/>
    <mergeCell ref="A18:C18"/>
    <mergeCell ref="A19:C19"/>
    <mergeCell ref="A20:C20"/>
    <mergeCell ref="A21:C21"/>
    <mergeCell ref="A22:C22"/>
    <mergeCell ref="A23:C23"/>
    <mergeCell ref="A24:C24"/>
    <mergeCell ref="B37:C37"/>
    <mergeCell ref="B26:C26"/>
    <mergeCell ref="B27:C27"/>
    <mergeCell ref="B28:C28"/>
    <mergeCell ref="B29:C29"/>
    <mergeCell ref="B30:C30"/>
    <mergeCell ref="B31:C31"/>
    <mergeCell ref="B32:C32"/>
    <mergeCell ref="B33:C33"/>
    <mergeCell ref="B34:C34"/>
    <mergeCell ref="B35:C35"/>
    <mergeCell ref="B36:C36"/>
    <mergeCell ref="A45:C45"/>
    <mergeCell ref="A46:C46"/>
    <mergeCell ref="B38:C38"/>
    <mergeCell ref="A39:C39"/>
    <mergeCell ref="A40:C40"/>
    <mergeCell ref="A41:C41"/>
    <mergeCell ref="A42:C42"/>
    <mergeCell ref="A44:C44"/>
  </mergeCells>
  <dataValidations count="1">
    <dataValidation type="whole" allowBlank="1" showInputMessage="1" showErrorMessage="1" errorTitle="Numerical Cell" error="Only numbers may be entered in this cell.  Please round to the nearest whole number." sqref="K25:K39 D6:J6 K45 E7:E22 G7:J22 K41:K43 K6:K22 J50:K65" xr:uid="{D041C23E-F663-44F3-98A5-5B6106ADD570}">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5439488-BCD4-4936-8E4F-2F3483732694}">
          <x14:formula1>
            <xm:f>Instructions!$A$24:$A$35</xm:f>
          </x14:formula1>
          <xm:sqref>A25:A33</xm:sqref>
        </x14:dataValidation>
        <x14:dataValidation type="list" allowBlank="1" showInputMessage="1" showErrorMessage="1" xr:uid="{5945F182-8017-433F-A18C-2F97DD85B662}">
          <x14:formula1>
            <xm:f>Instructions!$D$2:$D$3</xm:f>
          </x14:formula1>
          <xm:sqref>E49:E65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15D3-015A-4A51-AA9B-10D4864639A6}">
  <sheetPr>
    <pageSetUpPr fitToPage="1"/>
  </sheetPr>
  <dimension ref="A1:K66"/>
  <sheetViews>
    <sheetView showGridLines="0" view="pageBreakPreview" topLeftCell="A16" zoomScaleNormal="85" zoomScaleSheetLayoutView="100" workbookViewId="0">
      <selection activeCell="I36" sqref="I36"/>
    </sheetView>
  </sheetViews>
  <sheetFormatPr defaultColWidth="8.85546875" defaultRowHeight="12.75"/>
  <cols>
    <col min="1" max="1" width="19.7109375" style="2" customWidth="1"/>
    <col min="2" max="2" width="10.140625" style="2" customWidth="1"/>
    <col min="3" max="3" width="10.42578125" style="2" customWidth="1"/>
    <col min="4" max="10" width="13.140625" style="2" customWidth="1"/>
    <col min="11" max="11" width="14.5703125" style="2" customWidth="1"/>
    <col min="12" max="12" width="13" style="2" customWidth="1"/>
    <col min="13" max="16384" width="8.85546875" style="2"/>
  </cols>
  <sheetData>
    <row r="1" spans="1:11" ht="43.5" customHeight="1">
      <c r="A1" s="251"/>
      <c r="B1" s="251"/>
      <c r="C1" s="251"/>
      <c r="D1" s="251"/>
      <c r="E1" s="251"/>
      <c r="F1" s="251"/>
      <c r="G1" s="251"/>
      <c r="H1" s="251"/>
      <c r="I1" s="251"/>
      <c r="J1" s="251"/>
      <c r="K1" s="252"/>
    </row>
    <row r="2" spans="1:11" ht="26.25">
      <c r="A2" s="244" t="s">
        <v>130</v>
      </c>
      <c r="B2" s="244"/>
      <c r="C2" s="244"/>
      <c r="D2" s="244"/>
      <c r="E2" s="244"/>
      <c r="F2" s="244"/>
      <c r="G2" s="244"/>
      <c r="H2" s="244"/>
      <c r="I2" s="244"/>
      <c r="J2" s="244"/>
      <c r="K2" s="245"/>
    </row>
    <row r="3" spans="1:11" ht="19.5" customHeight="1">
      <c r="A3" s="27" t="s">
        <v>131</v>
      </c>
      <c r="B3" s="116"/>
      <c r="C3" s="253" t="str">
        <f>'Budget Summary'!C3:C3</f>
        <v xml:space="preserve"> </v>
      </c>
      <c r="D3" s="247"/>
      <c r="E3" s="247"/>
      <c r="F3" s="247"/>
      <c r="G3" s="247"/>
      <c r="H3" s="247"/>
      <c r="I3" s="247"/>
      <c r="J3" s="247"/>
      <c r="K3" s="248"/>
    </row>
    <row r="4" spans="1:11" ht="16.5" customHeight="1">
      <c r="A4" s="27" t="s">
        <v>2</v>
      </c>
      <c r="B4" s="116"/>
      <c r="C4" s="264" t="str">
        <f>'Budget Summary'!G7</f>
        <v>2027/28</v>
      </c>
      <c r="D4" s="262"/>
      <c r="E4" s="262"/>
      <c r="F4" s="262"/>
      <c r="G4" s="262"/>
      <c r="H4" s="262"/>
      <c r="I4" s="262"/>
      <c r="J4" s="262"/>
      <c r="K4" s="263"/>
    </row>
    <row r="5" spans="1:11" ht="52.5" customHeight="1">
      <c r="A5" s="115" t="s">
        <v>132</v>
      </c>
      <c r="B5" s="122"/>
      <c r="C5" s="28" t="s">
        <v>133</v>
      </c>
      <c r="D5" s="73" t="s">
        <v>66</v>
      </c>
      <c r="E5" s="74" t="s">
        <v>68</v>
      </c>
      <c r="F5" s="51" t="s">
        <v>10</v>
      </c>
      <c r="G5" s="55" t="s">
        <v>71</v>
      </c>
      <c r="H5" s="54" t="s">
        <v>73</v>
      </c>
      <c r="I5" s="53" t="s">
        <v>74</v>
      </c>
      <c r="J5" s="52" t="s">
        <v>75</v>
      </c>
      <c r="K5" s="29" t="s">
        <v>134</v>
      </c>
    </row>
    <row r="6" spans="1:11" ht="13.5" customHeight="1">
      <c r="A6" s="258" t="s">
        <v>135</v>
      </c>
      <c r="B6" s="258"/>
      <c r="C6" s="258"/>
      <c r="D6" s="30"/>
      <c r="E6" s="30"/>
      <c r="F6" s="30"/>
      <c r="G6" s="30"/>
      <c r="H6" s="30"/>
      <c r="I6" s="30"/>
      <c r="J6" s="30"/>
      <c r="K6" s="31"/>
    </row>
    <row r="7" spans="1:11" ht="13.5" customHeight="1">
      <c r="A7" s="272" t="str">
        <f>A50</f>
        <v>Principal Researcher</v>
      </c>
      <c r="B7" s="273"/>
      <c r="C7" s="274"/>
      <c r="D7" s="167">
        <f>I50</f>
        <v>0</v>
      </c>
      <c r="E7" s="165">
        <f>J50</f>
        <v>0</v>
      </c>
      <c r="F7" s="32"/>
      <c r="G7" s="32"/>
      <c r="H7" s="33"/>
      <c r="I7" s="33"/>
      <c r="J7" s="33"/>
      <c r="K7" s="34">
        <f>SUM(D7:J7)</f>
        <v>0</v>
      </c>
    </row>
    <row r="8" spans="1:11" ht="15" customHeight="1">
      <c r="A8" s="272" t="str">
        <f t="shared" ref="A8:A14" si="0">A51</f>
        <v>Supervisor</v>
      </c>
      <c r="B8" s="273"/>
      <c r="C8" s="274"/>
      <c r="D8" s="167">
        <f t="shared" ref="D8:E22" si="1">I51</f>
        <v>0</v>
      </c>
      <c r="E8" s="165">
        <f t="shared" si="1"/>
        <v>0</v>
      </c>
      <c r="F8" s="32"/>
      <c r="G8" s="32"/>
      <c r="H8" s="33"/>
      <c r="I8" s="33"/>
      <c r="J8" s="33"/>
      <c r="K8" s="34">
        <f t="shared" ref="K8:K22" si="2">SUM(D8:J8)</f>
        <v>0</v>
      </c>
    </row>
    <row r="9" spans="1:11" ht="15" customHeight="1">
      <c r="A9" s="272" t="str">
        <f t="shared" si="0"/>
        <v>Technical Staff</v>
      </c>
      <c r="B9" s="273"/>
      <c r="C9" s="274"/>
      <c r="D9" s="167">
        <f t="shared" si="1"/>
        <v>0</v>
      </c>
      <c r="E9" s="165">
        <f t="shared" si="1"/>
        <v>0</v>
      </c>
      <c r="F9" s="32"/>
      <c r="G9" s="32"/>
      <c r="H9" s="33"/>
      <c r="I9" s="33"/>
      <c r="J9" s="33"/>
      <c r="K9" s="34">
        <f t="shared" si="2"/>
        <v>0</v>
      </c>
    </row>
    <row r="10" spans="1:11" ht="15" customHeight="1">
      <c r="A10" s="272" t="str">
        <f t="shared" si="0"/>
        <v>Student(s)</v>
      </c>
      <c r="B10" s="273"/>
      <c r="C10" s="274"/>
      <c r="D10" s="167">
        <f t="shared" si="1"/>
        <v>0</v>
      </c>
      <c r="E10" s="165">
        <f t="shared" si="1"/>
        <v>0</v>
      </c>
      <c r="F10" s="32"/>
      <c r="G10" s="32"/>
      <c r="H10" s="33"/>
      <c r="I10" s="33"/>
      <c r="J10" s="33"/>
      <c r="K10" s="34">
        <f t="shared" si="2"/>
        <v>0</v>
      </c>
    </row>
    <row r="11" spans="1:11" ht="15" customHeight="1">
      <c r="A11" s="272" t="str">
        <f t="shared" si="0"/>
        <v>Other (please specify)</v>
      </c>
      <c r="B11" s="273"/>
      <c r="C11" s="274"/>
      <c r="D11" s="167">
        <f t="shared" si="1"/>
        <v>0</v>
      </c>
      <c r="E11" s="165">
        <f t="shared" si="1"/>
        <v>0</v>
      </c>
      <c r="F11" s="32"/>
      <c r="G11" s="32"/>
      <c r="H11" s="35"/>
      <c r="I11" s="35"/>
      <c r="J11" s="35"/>
      <c r="K11" s="34">
        <f t="shared" si="2"/>
        <v>0</v>
      </c>
    </row>
    <row r="12" spans="1:11" ht="15" customHeight="1">
      <c r="A12" s="272" t="str">
        <f t="shared" si="0"/>
        <v>Other (please specify)</v>
      </c>
      <c r="B12" s="273"/>
      <c r="C12" s="274"/>
      <c r="D12" s="167">
        <f t="shared" si="1"/>
        <v>0</v>
      </c>
      <c r="E12" s="165">
        <f t="shared" si="1"/>
        <v>0</v>
      </c>
      <c r="F12" s="32"/>
      <c r="G12" s="32"/>
      <c r="H12" s="35"/>
      <c r="I12" s="35"/>
      <c r="J12" s="35"/>
      <c r="K12" s="34">
        <f t="shared" si="2"/>
        <v>0</v>
      </c>
    </row>
    <row r="13" spans="1:11" ht="15" customHeight="1">
      <c r="A13" s="272" t="str">
        <f t="shared" si="0"/>
        <v>Other (please specify)</v>
      </c>
      <c r="B13" s="273"/>
      <c r="C13" s="274"/>
      <c r="D13" s="167">
        <f t="shared" si="1"/>
        <v>0</v>
      </c>
      <c r="E13" s="165">
        <f t="shared" si="1"/>
        <v>0</v>
      </c>
      <c r="F13" s="32"/>
      <c r="G13" s="32"/>
      <c r="H13" s="35"/>
      <c r="I13" s="35"/>
      <c r="J13" s="35"/>
      <c r="K13" s="34">
        <f t="shared" si="2"/>
        <v>0</v>
      </c>
    </row>
    <row r="14" spans="1:11" ht="15" customHeight="1">
      <c r="A14" s="272" t="str">
        <f t="shared" si="0"/>
        <v>Other (please specify)</v>
      </c>
      <c r="B14" s="273"/>
      <c r="C14" s="274"/>
      <c r="D14" s="167">
        <f t="shared" si="1"/>
        <v>0</v>
      </c>
      <c r="E14" s="165">
        <f t="shared" si="1"/>
        <v>0</v>
      </c>
      <c r="F14" s="32"/>
      <c r="G14" s="32"/>
      <c r="H14" s="35"/>
      <c r="I14" s="35"/>
      <c r="J14" s="35"/>
      <c r="K14" s="34">
        <f t="shared" si="2"/>
        <v>0</v>
      </c>
    </row>
    <row r="15" spans="1:11" ht="15" customHeight="1">
      <c r="A15" s="275" t="str">
        <f>A58</f>
        <v>Other P1</v>
      </c>
      <c r="B15" s="276"/>
      <c r="C15" s="277"/>
      <c r="D15" s="167">
        <f t="shared" si="1"/>
        <v>0</v>
      </c>
      <c r="E15" s="32"/>
      <c r="F15" s="32"/>
      <c r="G15" s="161">
        <f>J58</f>
        <v>0</v>
      </c>
      <c r="H15" s="35"/>
      <c r="I15" s="35"/>
      <c r="J15" s="35"/>
      <c r="K15" s="34">
        <f t="shared" si="2"/>
        <v>0</v>
      </c>
    </row>
    <row r="16" spans="1:11" ht="15" customHeight="1">
      <c r="A16" s="275" t="str">
        <f t="shared" ref="A16:A22" si="3">A59</f>
        <v>Other P1</v>
      </c>
      <c r="B16" s="276"/>
      <c r="C16" s="277"/>
      <c r="D16" s="167">
        <f t="shared" si="1"/>
        <v>0</v>
      </c>
      <c r="E16" s="32"/>
      <c r="F16" s="32"/>
      <c r="G16" s="161">
        <f>J59</f>
        <v>0</v>
      </c>
      <c r="H16" s="35"/>
      <c r="I16" s="35"/>
      <c r="J16" s="35"/>
      <c r="K16" s="34">
        <f t="shared" si="2"/>
        <v>0</v>
      </c>
    </row>
    <row r="17" spans="1:11" ht="15" customHeight="1">
      <c r="A17" s="278" t="str">
        <f t="shared" si="3"/>
        <v>Other P2</v>
      </c>
      <c r="B17" s="279"/>
      <c r="C17" s="280"/>
      <c r="D17" s="167">
        <f t="shared" si="1"/>
        <v>0</v>
      </c>
      <c r="E17" s="32"/>
      <c r="F17" s="32"/>
      <c r="G17" s="32"/>
      <c r="H17" s="170">
        <f>J60</f>
        <v>0</v>
      </c>
      <c r="I17" s="35"/>
      <c r="J17" s="35"/>
      <c r="K17" s="34">
        <f t="shared" si="2"/>
        <v>0</v>
      </c>
    </row>
    <row r="18" spans="1:11" ht="15" customHeight="1">
      <c r="A18" s="278" t="str">
        <f t="shared" si="3"/>
        <v>Other P2</v>
      </c>
      <c r="B18" s="279"/>
      <c r="C18" s="280"/>
      <c r="D18" s="167">
        <f t="shared" si="1"/>
        <v>0</v>
      </c>
      <c r="E18" s="32"/>
      <c r="F18" s="32"/>
      <c r="G18" s="32"/>
      <c r="H18" s="170">
        <f>J61</f>
        <v>0</v>
      </c>
      <c r="I18" s="35"/>
      <c r="J18" s="35"/>
      <c r="K18" s="34">
        <f t="shared" si="2"/>
        <v>0</v>
      </c>
    </row>
    <row r="19" spans="1:11" ht="15" customHeight="1">
      <c r="A19" s="281" t="str">
        <f t="shared" si="3"/>
        <v>Other P3</v>
      </c>
      <c r="B19" s="282"/>
      <c r="C19" s="283"/>
      <c r="D19" s="167">
        <f t="shared" si="1"/>
        <v>0</v>
      </c>
      <c r="E19" s="32"/>
      <c r="F19" s="32"/>
      <c r="G19" s="32"/>
      <c r="H19" s="35"/>
      <c r="I19" s="171">
        <f>J62</f>
        <v>0</v>
      </c>
      <c r="J19" s="35"/>
      <c r="K19" s="34">
        <f t="shared" si="2"/>
        <v>0</v>
      </c>
    </row>
    <row r="20" spans="1:11" ht="15" customHeight="1">
      <c r="A20" s="281" t="str">
        <f t="shared" si="3"/>
        <v>Other P3</v>
      </c>
      <c r="B20" s="282"/>
      <c r="C20" s="283"/>
      <c r="D20" s="167">
        <f t="shared" si="1"/>
        <v>0</v>
      </c>
      <c r="E20" s="32"/>
      <c r="F20" s="32"/>
      <c r="G20" s="32"/>
      <c r="H20" s="35"/>
      <c r="I20" s="171">
        <f>J63</f>
        <v>0</v>
      </c>
      <c r="J20" s="35"/>
      <c r="K20" s="34">
        <f t="shared" si="2"/>
        <v>0</v>
      </c>
    </row>
    <row r="21" spans="1:11" ht="15" customHeight="1">
      <c r="A21" s="284" t="str">
        <f t="shared" si="3"/>
        <v>Other P4</v>
      </c>
      <c r="B21" s="285"/>
      <c r="C21" s="286"/>
      <c r="D21" s="167">
        <f t="shared" si="1"/>
        <v>0</v>
      </c>
      <c r="E21" s="32"/>
      <c r="F21" s="32"/>
      <c r="G21" s="32"/>
      <c r="H21" s="35"/>
      <c r="I21" s="35"/>
      <c r="J21" s="172">
        <f>J64</f>
        <v>0</v>
      </c>
      <c r="K21" s="34">
        <f t="shared" si="2"/>
        <v>0</v>
      </c>
    </row>
    <row r="22" spans="1:11" ht="15" customHeight="1" thickBot="1">
      <c r="A22" s="284" t="str">
        <f t="shared" si="3"/>
        <v>Other P4</v>
      </c>
      <c r="B22" s="285"/>
      <c r="C22" s="286"/>
      <c r="D22" s="167">
        <f t="shared" si="1"/>
        <v>0</v>
      </c>
      <c r="E22" s="32"/>
      <c r="F22" s="32"/>
      <c r="G22" s="32"/>
      <c r="H22" s="35"/>
      <c r="I22" s="35"/>
      <c r="J22" s="172">
        <f>J65</f>
        <v>0</v>
      </c>
      <c r="K22" s="34">
        <f t="shared" si="2"/>
        <v>0</v>
      </c>
    </row>
    <row r="23" spans="1:11" ht="15.75" customHeight="1" thickBot="1">
      <c r="A23" s="254" t="s">
        <v>136</v>
      </c>
      <c r="B23" s="254"/>
      <c r="C23" s="254"/>
      <c r="D23" s="36">
        <f>SUM(D7:D22)</f>
        <v>0</v>
      </c>
      <c r="E23" s="36">
        <f t="shared" ref="E23:K23" si="4">SUM(E7:E22)</f>
        <v>0</v>
      </c>
      <c r="F23" s="36">
        <f t="shared" si="4"/>
        <v>0</v>
      </c>
      <c r="G23" s="36">
        <f t="shared" si="4"/>
        <v>0</v>
      </c>
      <c r="H23" s="36">
        <f t="shared" si="4"/>
        <v>0</v>
      </c>
      <c r="I23" s="36">
        <f t="shared" si="4"/>
        <v>0</v>
      </c>
      <c r="J23" s="36">
        <f t="shared" si="4"/>
        <v>0</v>
      </c>
      <c r="K23" s="36">
        <f t="shared" si="4"/>
        <v>0</v>
      </c>
    </row>
    <row r="24" spans="1:11" ht="15" customHeight="1">
      <c r="A24" s="249" t="s">
        <v>137</v>
      </c>
      <c r="B24" s="249"/>
      <c r="C24" s="250"/>
      <c r="D24" s="39"/>
      <c r="E24" s="40"/>
      <c r="F24" s="40"/>
      <c r="G24" s="40"/>
      <c r="H24" s="40"/>
      <c r="I24" s="40"/>
      <c r="J24" s="40"/>
      <c r="K24" s="41"/>
    </row>
    <row r="25" spans="1:11" ht="15" customHeight="1">
      <c r="A25" s="132" t="s">
        <v>38</v>
      </c>
      <c r="B25" s="242" t="s">
        <v>138</v>
      </c>
      <c r="C25" s="243"/>
      <c r="D25" s="33"/>
      <c r="E25" s="33"/>
      <c r="F25" s="33"/>
      <c r="G25" s="33"/>
      <c r="H25" s="33"/>
      <c r="I25" s="33"/>
      <c r="J25" s="33"/>
      <c r="K25" s="38">
        <f>SUM(D25:J25)</f>
        <v>0</v>
      </c>
    </row>
    <row r="26" spans="1:11" ht="15" customHeight="1">
      <c r="A26" s="132" t="s">
        <v>38</v>
      </c>
      <c r="B26" s="242" t="s">
        <v>138</v>
      </c>
      <c r="C26" s="243"/>
      <c r="D26" s="33"/>
      <c r="E26" s="33"/>
      <c r="F26" s="33"/>
      <c r="G26" s="33"/>
      <c r="H26" s="33"/>
      <c r="I26" s="33"/>
      <c r="J26" s="33"/>
      <c r="K26" s="38">
        <f t="shared" ref="K26:K35" si="5">SUM(D26:J26)</f>
        <v>0</v>
      </c>
    </row>
    <row r="27" spans="1:11" ht="15" customHeight="1">
      <c r="A27" s="132" t="s">
        <v>38</v>
      </c>
      <c r="B27" s="242" t="s">
        <v>138</v>
      </c>
      <c r="C27" s="243"/>
      <c r="D27" s="33"/>
      <c r="E27" s="33"/>
      <c r="F27" s="33"/>
      <c r="G27" s="33"/>
      <c r="H27" s="33"/>
      <c r="I27" s="33"/>
      <c r="J27" s="33"/>
      <c r="K27" s="38">
        <f t="shared" si="5"/>
        <v>0</v>
      </c>
    </row>
    <row r="28" spans="1:11" ht="15" customHeight="1">
      <c r="A28" s="132" t="s">
        <v>38</v>
      </c>
      <c r="B28" s="242" t="s">
        <v>138</v>
      </c>
      <c r="C28" s="243"/>
      <c r="D28" s="33"/>
      <c r="E28" s="33"/>
      <c r="F28" s="33"/>
      <c r="G28" s="33"/>
      <c r="H28" s="33"/>
      <c r="I28" s="33"/>
      <c r="J28" s="33"/>
      <c r="K28" s="38">
        <f t="shared" si="5"/>
        <v>0</v>
      </c>
    </row>
    <row r="29" spans="1:11" ht="15" customHeight="1">
      <c r="A29" s="132" t="s">
        <v>38</v>
      </c>
      <c r="B29" s="242" t="s">
        <v>138</v>
      </c>
      <c r="C29" s="243"/>
      <c r="D29" s="33"/>
      <c r="E29" s="33"/>
      <c r="F29" s="33"/>
      <c r="G29" s="33"/>
      <c r="H29" s="33"/>
      <c r="I29" s="33"/>
      <c r="J29" s="33"/>
      <c r="K29" s="38">
        <f t="shared" si="5"/>
        <v>0</v>
      </c>
    </row>
    <row r="30" spans="1:11" ht="15" customHeight="1">
      <c r="A30" s="132" t="s">
        <v>38</v>
      </c>
      <c r="B30" s="242" t="s">
        <v>138</v>
      </c>
      <c r="C30" s="243"/>
      <c r="D30" s="33"/>
      <c r="E30" s="33"/>
      <c r="F30" s="33"/>
      <c r="G30" s="33"/>
      <c r="H30" s="33"/>
      <c r="I30" s="33"/>
      <c r="J30" s="33"/>
      <c r="K30" s="38">
        <f t="shared" si="5"/>
        <v>0</v>
      </c>
    </row>
    <row r="31" spans="1:11" ht="15" customHeight="1">
      <c r="A31" s="132" t="s">
        <v>38</v>
      </c>
      <c r="B31" s="242" t="s">
        <v>138</v>
      </c>
      <c r="C31" s="243"/>
      <c r="D31" s="33"/>
      <c r="E31" s="33"/>
      <c r="F31" s="33"/>
      <c r="G31" s="33"/>
      <c r="H31" s="33"/>
      <c r="I31" s="33"/>
      <c r="J31" s="33"/>
      <c r="K31" s="38">
        <f t="shared" si="5"/>
        <v>0</v>
      </c>
    </row>
    <row r="32" spans="1:11" ht="15" customHeight="1">
      <c r="A32" s="132" t="s">
        <v>38</v>
      </c>
      <c r="B32" s="242" t="s">
        <v>138</v>
      </c>
      <c r="C32" s="243"/>
      <c r="D32" s="33"/>
      <c r="E32" s="33"/>
      <c r="F32" s="33"/>
      <c r="G32" s="33"/>
      <c r="H32" s="33"/>
      <c r="I32" s="33"/>
      <c r="J32" s="33"/>
      <c r="K32" s="38">
        <f t="shared" si="5"/>
        <v>0</v>
      </c>
    </row>
    <row r="33" spans="1:11" ht="15" customHeight="1">
      <c r="A33" s="132" t="s">
        <v>38</v>
      </c>
      <c r="B33" s="242" t="s">
        <v>138</v>
      </c>
      <c r="C33" s="243"/>
      <c r="D33" s="33"/>
      <c r="E33" s="35"/>
      <c r="F33" s="35"/>
      <c r="G33" s="35"/>
      <c r="H33" s="35"/>
      <c r="I33" s="35"/>
      <c r="J33" s="35"/>
      <c r="K33" s="38">
        <f t="shared" si="5"/>
        <v>0</v>
      </c>
    </row>
    <row r="34" spans="1:11">
      <c r="A34" s="132"/>
      <c r="B34" s="242"/>
      <c r="C34" s="243"/>
      <c r="D34" s="33"/>
      <c r="E34" s="35"/>
      <c r="F34" s="35"/>
      <c r="G34" s="35"/>
      <c r="H34" s="35"/>
      <c r="I34" s="35"/>
      <c r="J34" s="35"/>
      <c r="K34" s="38">
        <f t="shared" si="5"/>
        <v>0</v>
      </c>
    </row>
    <row r="35" spans="1:11" ht="15" customHeight="1">
      <c r="A35" s="131"/>
      <c r="B35" s="242"/>
      <c r="C35" s="243"/>
      <c r="D35" s="33"/>
      <c r="E35" s="35"/>
      <c r="F35" s="35"/>
      <c r="G35" s="35"/>
      <c r="H35" s="35"/>
      <c r="I35" s="35"/>
      <c r="J35" s="35"/>
      <c r="K35" s="38">
        <f t="shared" si="5"/>
        <v>0</v>
      </c>
    </row>
    <row r="36" spans="1:11" ht="15" customHeight="1">
      <c r="A36" s="132"/>
      <c r="B36" s="242"/>
      <c r="C36" s="243"/>
      <c r="D36" s="33"/>
      <c r="E36" s="33"/>
      <c r="F36" s="33"/>
      <c r="G36" s="33"/>
      <c r="H36" s="33"/>
      <c r="I36" s="33"/>
      <c r="J36" s="33"/>
      <c r="K36" s="38">
        <f>SUM(D36:J36)</f>
        <v>0</v>
      </c>
    </row>
    <row r="37" spans="1:11" ht="15" customHeight="1">
      <c r="A37" s="132"/>
      <c r="B37" s="242"/>
      <c r="C37" s="243"/>
      <c r="D37" s="33"/>
      <c r="E37" s="33"/>
      <c r="F37" s="33"/>
      <c r="G37" s="33"/>
      <c r="H37" s="33"/>
      <c r="I37" s="33"/>
      <c r="J37" s="33"/>
      <c r="K37" s="38">
        <f t="shared" ref="K37:K38" si="6">SUM(D37:J37)</f>
        <v>0</v>
      </c>
    </row>
    <row r="38" spans="1:11" ht="15" customHeight="1" thickBot="1">
      <c r="A38" s="132"/>
      <c r="B38" s="242"/>
      <c r="C38" s="243"/>
      <c r="D38" s="35"/>
      <c r="E38" s="35"/>
      <c r="F38" s="35"/>
      <c r="G38" s="35"/>
      <c r="H38" s="35"/>
      <c r="I38" s="35"/>
      <c r="J38" s="35"/>
      <c r="K38" s="38">
        <f t="shared" si="6"/>
        <v>0</v>
      </c>
    </row>
    <row r="39" spans="1:11" ht="15.75" customHeight="1" thickBot="1">
      <c r="A39" s="254" t="s">
        <v>140</v>
      </c>
      <c r="B39" s="254"/>
      <c r="C39" s="287"/>
      <c r="D39" s="36">
        <f>SUM(D25:D38)</f>
        <v>0</v>
      </c>
      <c r="E39" s="75">
        <f t="shared" ref="E39:K39" si="7">SUM(E25:E38)</f>
        <v>0</v>
      </c>
      <c r="F39" s="49">
        <f t="shared" si="7"/>
        <v>0</v>
      </c>
      <c r="G39" s="56">
        <f t="shared" si="7"/>
        <v>0</v>
      </c>
      <c r="H39" s="61">
        <f t="shared" si="7"/>
        <v>0</v>
      </c>
      <c r="I39" s="64">
        <f t="shared" si="7"/>
        <v>0</v>
      </c>
      <c r="J39" s="68">
        <f t="shared" si="7"/>
        <v>0</v>
      </c>
      <c r="K39" s="36">
        <f t="shared" si="7"/>
        <v>0</v>
      </c>
    </row>
    <row r="40" spans="1:11" ht="15" customHeight="1">
      <c r="A40" s="260" t="s">
        <v>141</v>
      </c>
      <c r="B40" s="260"/>
      <c r="C40" s="260"/>
      <c r="D40" s="43"/>
      <c r="E40" s="37"/>
      <c r="F40" s="37"/>
      <c r="G40" s="37"/>
      <c r="H40" s="37"/>
      <c r="I40" s="37"/>
      <c r="J40" s="37"/>
      <c r="K40" s="44"/>
    </row>
    <row r="41" spans="1:11" ht="15" customHeight="1">
      <c r="A41" s="257"/>
      <c r="B41" s="257"/>
      <c r="C41" s="257"/>
      <c r="D41" s="45"/>
      <c r="E41" s="33"/>
      <c r="F41" s="33"/>
      <c r="G41" s="33"/>
      <c r="H41" s="33"/>
      <c r="I41" s="33"/>
      <c r="J41" s="33"/>
      <c r="K41" s="38">
        <f>SUM(D41:J41)</f>
        <v>0</v>
      </c>
    </row>
    <row r="42" spans="1:11" ht="15" customHeight="1" thickBot="1">
      <c r="A42" s="257"/>
      <c r="B42" s="257"/>
      <c r="C42" s="257"/>
      <c r="D42" s="35"/>
      <c r="E42" s="35"/>
      <c r="F42" s="35"/>
      <c r="G42" s="35"/>
      <c r="H42" s="35"/>
      <c r="I42" s="35"/>
      <c r="J42" s="35"/>
      <c r="K42" s="38">
        <f>SUM(D42:J42)</f>
        <v>0</v>
      </c>
    </row>
    <row r="43" spans="1:11" ht="15.75" customHeight="1" thickBot="1">
      <c r="C43" s="42" t="s">
        <v>142</v>
      </c>
      <c r="D43" s="36">
        <f>SUM(D41:D42)</f>
        <v>0</v>
      </c>
      <c r="E43" s="75">
        <f>SUM(E41:E42)</f>
        <v>0</v>
      </c>
      <c r="F43" s="49">
        <f>SUM(F41:F42)</f>
        <v>0</v>
      </c>
      <c r="G43" s="56">
        <f>SUM(G40:G41)</f>
        <v>0</v>
      </c>
      <c r="H43" s="61">
        <f>SUM(H41:H42)</f>
        <v>0</v>
      </c>
      <c r="I43" s="64">
        <f>SUM(I41:I42)</f>
        <v>0</v>
      </c>
      <c r="J43" s="68">
        <f>SUM(J41:J42)</f>
        <v>0</v>
      </c>
      <c r="K43" s="36">
        <f>SUM(D43:J43)</f>
        <v>0</v>
      </c>
    </row>
    <row r="44" spans="1:11" ht="13.5" thickBot="1">
      <c r="A44" s="255" t="s">
        <v>143</v>
      </c>
      <c r="B44" s="255"/>
      <c r="C44" s="256"/>
      <c r="D44" s="46">
        <f>SUM(D43,D39,D23)</f>
        <v>0</v>
      </c>
      <c r="E44" s="76">
        <f t="shared" ref="E44:K44" si="8">SUM(E43,E39,E23)</f>
        <v>0</v>
      </c>
      <c r="F44" s="50">
        <f t="shared" si="8"/>
        <v>0</v>
      </c>
      <c r="G44" s="57">
        <f t="shared" si="8"/>
        <v>0</v>
      </c>
      <c r="H44" s="62">
        <f t="shared" si="8"/>
        <v>0</v>
      </c>
      <c r="I44" s="65">
        <f t="shared" si="8"/>
        <v>0</v>
      </c>
      <c r="J44" s="69">
        <f t="shared" si="8"/>
        <v>0</v>
      </c>
      <c r="K44" s="46">
        <f t="shared" si="8"/>
        <v>0</v>
      </c>
    </row>
    <row r="45" spans="1:11" ht="15" customHeight="1" thickBot="1">
      <c r="A45" s="259" t="s">
        <v>144</v>
      </c>
      <c r="B45" s="249"/>
      <c r="C45" s="250"/>
      <c r="D45" s="33">
        <f>ROUND(D44*0.25,0)</f>
        <v>0</v>
      </c>
      <c r="E45" s="33">
        <f>SUM(K50:K57)</f>
        <v>0</v>
      </c>
      <c r="F45" s="33">
        <v>0</v>
      </c>
      <c r="G45" s="33">
        <f>SUM(K58:K59)</f>
        <v>0</v>
      </c>
      <c r="H45" s="33">
        <f>SUM(K60:K61)</f>
        <v>0</v>
      </c>
      <c r="I45" s="33">
        <f>SUM(K62:K63)</f>
        <v>0</v>
      </c>
      <c r="J45" s="33">
        <f>SUM(K64:K65)</f>
        <v>0</v>
      </c>
      <c r="K45" s="38">
        <f>SUM(D45:J45)</f>
        <v>0</v>
      </c>
    </row>
    <row r="46" spans="1:11" ht="13.5" thickBot="1">
      <c r="A46" s="255" t="s">
        <v>145</v>
      </c>
      <c r="B46" s="255"/>
      <c r="C46" s="256"/>
      <c r="D46" s="46">
        <f>+D44+D45</f>
        <v>0</v>
      </c>
      <c r="E46" s="76">
        <f t="shared" ref="E46:K46" si="9">+E44+E45</f>
        <v>0</v>
      </c>
      <c r="F46" s="50">
        <f t="shared" si="9"/>
        <v>0</v>
      </c>
      <c r="G46" s="57">
        <f t="shared" si="9"/>
        <v>0</v>
      </c>
      <c r="H46" s="62">
        <f t="shared" si="9"/>
        <v>0</v>
      </c>
      <c r="I46" s="65">
        <f t="shared" si="9"/>
        <v>0</v>
      </c>
      <c r="J46" s="69">
        <f t="shared" si="9"/>
        <v>0</v>
      </c>
      <c r="K46" s="46">
        <f t="shared" si="9"/>
        <v>0</v>
      </c>
    </row>
    <row r="47" spans="1:11">
      <c r="A47" s="109" t="s">
        <v>146</v>
      </c>
      <c r="B47" s="109"/>
      <c r="C47" s="109"/>
      <c r="D47" s="109"/>
      <c r="E47" s="109"/>
      <c r="F47" s="109"/>
      <c r="G47" s="109"/>
      <c r="H47" s="109"/>
      <c r="I47" s="110"/>
      <c r="J47" s="110"/>
      <c r="K47" s="48" t="str">
        <f>IF(K66=E45+G45+H45+I45+J45,"In-kind balanced","Error in-kind not balanced")</f>
        <v>In-kind balanced</v>
      </c>
    </row>
    <row r="48" spans="1:11" s="5" customFormat="1" ht="50.1" customHeight="1">
      <c r="A48" s="121" t="s">
        <v>147</v>
      </c>
      <c r="B48" s="3" t="s">
        <v>19</v>
      </c>
      <c r="C48" s="3" t="s">
        <v>148</v>
      </c>
      <c r="D48" s="3" t="s">
        <v>149</v>
      </c>
      <c r="E48" s="3" t="s">
        <v>25</v>
      </c>
      <c r="F48" s="3" t="s">
        <v>150</v>
      </c>
      <c r="G48" s="3" t="s">
        <v>151</v>
      </c>
      <c r="H48" s="3" t="s">
        <v>31</v>
      </c>
      <c r="I48" s="3" t="s">
        <v>152</v>
      </c>
      <c r="J48" s="3" t="s">
        <v>153</v>
      </c>
      <c r="K48" s="4" t="s">
        <v>154</v>
      </c>
    </row>
    <row r="49" spans="1:11" s="5" customFormat="1">
      <c r="A49" s="124" t="s">
        <v>155</v>
      </c>
      <c r="B49" s="125" t="s">
        <v>66</v>
      </c>
      <c r="C49" s="126">
        <v>100000</v>
      </c>
      <c r="D49" s="127">
        <v>0.01</v>
      </c>
      <c r="E49" s="126" t="s">
        <v>7</v>
      </c>
      <c r="F49" s="134">
        <v>1</v>
      </c>
      <c r="G49" s="128">
        <v>0.5</v>
      </c>
      <c r="H49" s="129">
        <v>1</v>
      </c>
      <c r="I49" s="144">
        <f t="shared" ref="I49" si="10">IF(E49="Y",ROUND(C49*F49*G49,0),ROUND((C49+C49*D49)*F49*G49,0))</f>
        <v>50500</v>
      </c>
      <c r="J49" s="144">
        <f t="shared" ref="J49" si="11">IF(E49="Y",ROUND(C49*F49,0),ROUND((C49+C49*D49)*F49,0))-I49</f>
        <v>50500</v>
      </c>
      <c r="K49" s="144">
        <f t="shared" ref="K49" si="12">ROUND(C49*F49*H49,0)</f>
        <v>100000</v>
      </c>
    </row>
    <row r="50" spans="1:11">
      <c r="A50" s="177" t="s">
        <v>156</v>
      </c>
      <c r="B50" s="77"/>
      <c r="C50" s="163"/>
      <c r="D50" s="157">
        <f>'Salary On-costs'!$F$13</f>
        <v>0.12</v>
      </c>
      <c r="E50" s="176" t="s">
        <v>7</v>
      </c>
      <c r="F50" s="168"/>
      <c r="G50" s="178"/>
      <c r="H50" s="174"/>
      <c r="I50" s="78">
        <f t="shared" ref="I50:I65" si="13">IF(E50="Y",ROUND(C50*F50*G50,0),ROUND((C50+C50*D50)*F50*G50,0))</f>
        <v>0</v>
      </c>
      <c r="J50" s="78">
        <f t="shared" ref="J50:J65" si="14">IF(E50="Y",ROUND(C50*F50,0),ROUND((C50+C50*D50)*F50,0))-I50</f>
        <v>0</v>
      </c>
      <c r="K50" s="78">
        <f t="shared" ref="K50:K65" si="15">ROUND(C50*F50*H50,0)</f>
        <v>0</v>
      </c>
    </row>
    <row r="51" spans="1:11">
      <c r="A51" s="177" t="s">
        <v>157</v>
      </c>
      <c r="B51" s="77"/>
      <c r="C51" s="163"/>
      <c r="D51" s="175"/>
      <c r="E51" s="176" t="s">
        <v>7</v>
      </c>
      <c r="F51" s="168"/>
      <c r="G51" s="178"/>
      <c r="H51" s="174"/>
      <c r="I51" s="78">
        <f t="shared" si="13"/>
        <v>0</v>
      </c>
      <c r="J51" s="78">
        <f t="shared" si="14"/>
        <v>0</v>
      </c>
      <c r="K51" s="78">
        <f t="shared" si="15"/>
        <v>0</v>
      </c>
    </row>
    <row r="52" spans="1:11">
      <c r="A52" s="177" t="s">
        <v>158</v>
      </c>
      <c r="B52" s="77"/>
      <c r="C52" s="163"/>
      <c r="D52" s="175"/>
      <c r="E52" s="176" t="s">
        <v>7</v>
      </c>
      <c r="F52" s="168"/>
      <c r="G52" s="178"/>
      <c r="H52" s="174"/>
      <c r="I52" s="78">
        <f t="shared" si="13"/>
        <v>0</v>
      </c>
      <c r="J52" s="78">
        <f t="shared" si="14"/>
        <v>0</v>
      </c>
      <c r="K52" s="78">
        <f t="shared" si="15"/>
        <v>0</v>
      </c>
    </row>
    <row r="53" spans="1:11">
      <c r="A53" s="120" t="s">
        <v>159</v>
      </c>
      <c r="B53" s="77"/>
      <c r="C53" s="163"/>
      <c r="D53" s="175"/>
      <c r="E53" s="176" t="s">
        <v>7</v>
      </c>
      <c r="F53" s="168"/>
      <c r="G53" s="178"/>
      <c r="H53" s="174"/>
      <c r="I53" s="78">
        <f t="shared" si="13"/>
        <v>0</v>
      </c>
      <c r="J53" s="78">
        <f t="shared" si="14"/>
        <v>0</v>
      </c>
      <c r="K53" s="78">
        <f t="shared" si="15"/>
        <v>0</v>
      </c>
    </row>
    <row r="54" spans="1:11">
      <c r="A54" s="120" t="s">
        <v>160</v>
      </c>
      <c r="B54" s="77"/>
      <c r="C54" s="163"/>
      <c r="D54" s="175"/>
      <c r="E54" s="176" t="s">
        <v>7</v>
      </c>
      <c r="F54" s="168"/>
      <c r="G54" s="178"/>
      <c r="H54" s="174"/>
      <c r="I54" s="78">
        <f t="shared" si="13"/>
        <v>0</v>
      </c>
      <c r="J54" s="78">
        <f t="shared" si="14"/>
        <v>0</v>
      </c>
      <c r="K54" s="78">
        <f t="shared" si="15"/>
        <v>0</v>
      </c>
    </row>
    <row r="55" spans="1:11">
      <c r="A55" s="120" t="s">
        <v>160</v>
      </c>
      <c r="B55" s="77"/>
      <c r="C55" s="163"/>
      <c r="D55" s="175"/>
      <c r="E55" s="176" t="s">
        <v>7</v>
      </c>
      <c r="F55" s="168"/>
      <c r="G55" s="178"/>
      <c r="H55" s="174"/>
      <c r="I55" s="78">
        <f t="shared" si="13"/>
        <v>0</v>
      </c>
      <c r="J55" s="78">
        <f t="shared" si="14"/>
        <v>0</v>
      </c>
      <c r="K55" s="78">
        <f t="shared" si="15"/>
        <v>0</v>
      </c>
    </row>
    <row r="56" spans="1:11">
      <c r="A56" s="120" t="s">
        <v>160</v>
      </c>
      <c r="B56" s="77"/>
      <c r="C56" s="163"/>
      <c r="D56" s="175"/>
      <c r="E56" s="176" t="s">
        <v>7</v>
      </c>
      <c r="F56" s="168"/>
      <c r="G56" s="178"/>
      <c r="H56" s="174"/>
      <c r="I56" s="78">
        <f t="shared" si="13"/>
        <v>0</v>
      </c>
      <c r="J56" s="78">
        <f t="shared" si="14"/>
        <v>0</v>
      </c>
      <c r="K56" s="78">
        <f t="shared" si="15"/>
        <v>0</v>
      </c>
    </row>
    <row r="57" spans="1:11">
      <c r="A57" s="120" t="s">
        <v>160</v>
      </c>
      <c r="B57" s="77"/>
      <c r="C57" s="163"/>
      <c r="D57" s="175"/>
      <c r="E57" s="176" t="s">
        <v>7</v>
      </c>
      <c r="F57" s="168"/>
      <c r="G57" s="178"/>
      <c r="H57" s="174"/>
      <c r="I57" s="78">
        <f t="shared" si="13"/>
        <v>0</v>
      </c>
      <c r="J57" s="78">
        <f t="shared" si="14"/>
        <v>0</v>
      </c>
      <c r="K57" s="78">
        <f t="shared" si="15"/>
        <v>0</v>
      </c>
    </row>
    <row r="58" spans="1:11">
      <c r="A58" s="118" t="s">
        <v>161</v>
      </c>
      <c r="B58" s="58" t="s">
        <v>162</v>
      </c>
      <c r="C58" s="163"/>
      <c r="D58" s="175"/>
      <c r="E58" s="176" t="s">
        <v>7</v>
      </c>
      <c r="F58" s="168"/>
      <c r="G58" s="178"/>
      <c r="H58" s="174"/>
      <c r="I58" s="59">
        <f t="shared" si="13"/>
        <v>0</v>
      </c>
      <c r="J58" s="59">
        <f t="shared" si="14"/>
        <v>0</v>
      </c>
      <c r="K58" s="59">
        <f t="shared" si="15"/>
        <v>0</v>
      </c>
    </row>
    <row r="59" spans="1:11">
      <c r="A59" s="118" t="s">
        <v>161</v>
      </c>
      <c r="B59" s="58" t="s">
        <v>162</v>
      </c>
      <c r="C59" s="163"/>
      <c r="D59" s="175"/>
      <c r="E59" s="176" t="s">
        <v>7</v>
      </c>
      <c r="F59" s="168"/>
      <c r="G59" s="178"/>
      <c r="H59" s="174"/>
      <c r="I59" s="59">
        <f t="shared" si="13"/>
        <v>0</v>
      </c>
      <c r="J59" s="59">
        <f t="shared" si="14"/>
        <v>0</v>
      </c>
      <c r="K59" s="59">
        <f t="shared" si="15"/>
        <v>0</v>
      </c>
    </row>
    <row r="60" spans="1:11">
      <c r="A60" s="119" t="s">
        <v>163</v>
      </c>
      <c r="B60" s="60" t="s">
        <v>164</v>
      </c>
      <c r="C60" s="163"/>
      <c r="D60" s="175"/>
      <c r="E60" s="176" t="s">
        <v>7</v>
      </c>
      <c r="F60" s="168"/>
      <c r="G60" s="178"/>
      <c r="H60" s="174"/>
      <c r="I60" s="63">
        <f t="shared" si="13"/>
        <v>0</v>
      </c>
      <c r="J60" s="63">
        <f t="shared" si="14"/>
        <v>0</v>
      </c>
      <c r="K60" s="63">
        <f t="shared" si="15"/>
        <v>0</v>
      </c>
    </row>
    <row r="61" spans="1:11">
      <c r="A61" s="119" t="s">
        <v>163</v>
      </c>
      <c r="B61" s="60" t="s">
        <v>164</v>
      </c>
      <c r="C61" s="163"/>
      <c r="D61" s="175"/>
      <c r="E61" s="176" t="s">
        <v>7</v>
      </c>
      <c r="F61" s="168"/>
      <c r="G61" s="178"/>
      <c r="H61" s="174"/>
      <c r="I61" s="63">
        <f t="shared" si="13"/>
        <v>0</v>
      </c>
      <c r="J61" s="63">
        <f t="shared" si="14"/>
        <v>0</v>
      </c>
      <c r="K61" s="63">
        <f t="shared" si="15"/>
        <v>0</v>
      </c>
    </row>
    <row r="62" spans="1:11">
      <c r="A62" s="117" t="s">
        <v>165</v>
      </c>
      <c r="B62" s="66" t="s">
        <v>166</v>
      </c>
      <c r="C62" s="163"/>
      <c r="D62" s="175"/>
      <c r="E62" s="176" t="s">
        <v>7</v>
      </c>
      <c r="F62" s="168"/>
      <c r="G62" s="178"/>
      <c r="H62" s="174"/>
      <c r="I62" s="67">
        <f t="shared" si="13"/>
        <v>0</v>
      </c>
      <c r="J62" s="67">
        <f t="shared" si="14"/>
        <v>0</v>
      </c>
      <c r="K62" s="67">
        <f t="shared" si="15"/>
        <v>0</v>
      </c>
    </row>
    <row r="63" spans="1:11">
      <c r="A63" s="117" t="s">
        <v>165</v>
      </c>
      <c r="B63" s="66" t="s">
        <v>166</v>
      </c>
      <c r="C63" s="163"/>
      <c r="D63" s="175"/>
      <c r="E63" s="176" t="s">
        <v>7</v>
      </c>
      <c r="F63" s="168"/>
      <c r="G63" s="178"/>
      <c r="H63" s="174"/>
      <c r="I63" s="67">
        <f t="shared" si="13"/>
        <v>0</v>
      </c>
      <c r="J63" s="67">
        <f t="shared" si="14"/>
        <v>0</v>
      </c>
      <c r="K63" s="67">
        <f t="shared" si="15"/>
        <v>0</v>
      </c>
    </row>
    <row r="64" spans="1:11">
      <c r="A64" s="70" t="s">
        <v>167</v>
      </c>
      <c r="B64" s="71" t="s">
        <v>168</v>
      </c>
      <c r="C64" s="163"/>
      <c r="D64" s="175"/>
      <c r="E64" s="176" t="s">
        <v>7</v>
      </c>
      <c r="F64" s="168"/>
      <c r="G64" s="178"/>
      <c r="H64" s="174"/>
      <c r="I64" s="72">
        <f t="shared" si="13"/>
        <v>0</v>
      </c>
      <c r="J64" s="72">
        <f t="shared" si="14"/>
        <v>0</v>
      </c>
      <c r="K64" s="72">
        <f t="shared" si="15"/>
        <v>0</v>
      </c>
    </row>
    <row r="65" spans="1:11">
      <c r="A65" s="113" t="s">
        <v>167</v>
      </c>
      <c r="B65" s="71" t="s">
        <v>168</v>
      </c>
      <c r="C65" s="163"/>
      <c r="D65" s="175"/>
      <c r="E65" s="176" t="s">
        <v>7</v>
      </c>
      <c r="F65" s="168"/>
      <c r="G65" s="178"/>
      <c r="H65" s="174"/>
      <c r="I65" s="72">
        <f t="shared" si="13"/>
        <v>0</v>
      </c>
      <c r="J65" s="72">
        <f t="shared" si="14"/>
        <v>0</v>
      </c>
      <c r="K65" s="72">
        <f t="shared" si="15"/>
        <v>0</v>
      </c>
    </row>
    <row r="66" spans="1:11">
      <c r="A66" s="173"/>
      <c r="B66" s="47"/>
      <c r="C66" s="47"/>
      <c r="D66" s="158"/>
      <c r="E66" s="47"/>
      <c r="F66" s="47"/>
      <c r="G66" s="47"/>
      <c r="H66" s="47"/>
      <c r="I66" s="47">
        <f>SUM(I50:I65)</f>
        <v>0</v>
      </c>
      <c r="J66" s="47">
        <f>SUM(J50:J65)</f>
        <v>0</v>
      </c>
      <c r="K66" s="47">
        <f>SUM(K50:K65)</f>
        <v>0</v>
      </c>
    </row>
  </sheetData>
  <sheetProtection insertRows="0"/>
  <protectedRanges>
    <protectedRange sqref="A50:A56" name="Base Salaries_1_1"/>
  </protectedRanges>
  <mergeCells count="44">
    <mergeCell ref="A13:C13"/>
    <mergeCell ref="A1:K1"/>
    <mergeCell ref="A2:K2"/>
    <mergeCell ref="C3:K3"/>
    <mergeCell ref="C4:K4"/>
    <mergeCell ref="A6:C6"/>
    <mergeCell ref="A7:C7"/>
    <mergeCell ref="A8:C8"/>
    <mergeCell ref="A9:C9"/>
    <mergeCell ref="A10:C10"/>
    <mergeCell ref="A11:C11"/>
    <mergeCell ref="A12:C12"/>
    <mergeCell ref="B25:C25"/>
    <mergeCell ref="A14:C14"/>
    <mergeCell ref="A15:C15"/>
    <mergeCell ref="A16:C16"/>
    <mergeCell ref="A17:C17"/>
    <mergeCell ref="A18:C18"/>
    <mergeCell ref="A19:C19"/>
    <mergeCell ref="A20:C20"/>
    <mergeCell ref="A21:C21"/>
    <mergeCell ref="A22:C22"/>
    <mergeCell ref="A23:C23"/>
    <mergeCell ref="A24:C24"/>
    <mergeCell ref="B37:C37"/>
    <mergeCell ref="B26:C26"/>
    <mergeCell ref="B27:C27"/>
    <mergeCell ref="B28:C28"/>
    <mergeCell ref="B29:C29"/>
    <mergeCell ref="B30:C30"/>
    <mergeCell ref="B31:C31"/>
    <mergeCell ref="B32:C32"/>
    <mergeCell ref="B33:C33"/>
    <mergeCell ref="B34:C34"/>
    <mergeCell ref="B35:C35"/>
    <mergeCell ref="B36:C36"/>
    <mergeCell ref="A45:C45"/>
    <mergeCell ref="A46:C46"/>
    <mergeCell ref="B38:C38"/>
    <mergeCell ref="A39:C39"/>
    <mergeCell ref="A40:C40"/>
    <mergeCell ref="A41:C41"/>
    <mergeCell ref="A42:C42"/>
    <mergeCell ref="A44:C44"/>
  </mergeCells>
  <dataValidations count="1">
    <dataValidation type="whole" allowBlank="1" showInputMessage="1" showErrorMessage="1" errorTitle="Numerical Cell" error="Only numbers may be entered in this cell.  Please round to the nearest whole number." sqref="K25:K39 D6:J6 K45 E7:E22 G7:J22 K41:K43 K6:K22 J50:K65" xr:uid="{D5F2DB91-74FE-41B6-820E-20218F4521E3}">
      <formula1>0</formula1>
      <formula2>1000000</formula2>
    </dataValidation>
  </dataValidations>
  <printOptions horizontalCentered="1"/>
  <pageMargins left="0.16" right="0.15748031496062992" top="0.17" bottom="0.32" header="0.16" footer="0.16"/>
  <pageSetup paperSize="9" scale="70" orientation="portrait" cellComments="asDisplayed" r:id="rId1"/>
  <headerFooter alignWithMargins="0">
    <oddFooter>&amp;LBudget Year 1&amp;C&amp;F</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9EBED5-0636-426C-8666-12221F297408}">
          <x14:formula1>
            <xm:f>Instructions!$A$24:$A$35</xm:f>
          </x14:formula1>
          <xm:sqref>A25:A33</xm:sqref>
        </x14:dataValidation>
        <x14:dataValidation type="list" allowBlank="1" showInputMessage="1" showErrorMessage="1" xr:uid="{00E292F9-17F8-41CE-AC97-B90C008EDEE8}">
          <x14:formula1>
            <xm:f>Instructions!$D$2:$D$3</xm:f>
          </x14:formula1>
          <xm:sqref>E49:E65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3b3f925-4b5d-49ab-b59f-8940b608eba0" xsi:nil="true"/>
    <SharedWithUsers xmlns="260656ec-54b1-49be-9f82-95b5de8f08f7">
      <UserInfo>
        <DisplayName>Ben Simpson</DisplayName>
        <AccountId>50</AccountId>
        <AccountType/>
      </UserInfo>
      <UserInfo>
        <DisplayName>Allan Williams</DisplayName>
        <AccountId>17</AccountId>
        <AccountType/>
      </UserInfo>
      <UserInfo>
        <DisplayName>Warwick Waters</DisplayName>
        <AccountId>26</AccountId>
        <AccountType/>
      </UserInfo>
      <UserInfo>
        <DisplayName>Megan Baker</DisplayName>
        <AccountId>14</AccountId>
        <AccountType/>
      </UserInfo>
      <UserInfo>
        <DisplayName>Rachel Holloway</DisplayName>
        <AccountId>66</AccountId>
        <AccountType/>
      </UserInfo>
      <UserInfo>
        <DisplayName>Ruth Redfern</DisplayName>
        <AccountId>16</AccountId>
        <AccountType/>
      </UserInfo>
      <UserInfo>
        <DisplayName>Lynda George</DisplayName>
        <AccountId>18</AccountId>
        <AccountType/>
      </UserInfo>
      <UserInfo>
        <DisplayName>Elle Storrier</DisplayName>
        <AccountId>49</AccountId>
        <AccountType/>
      </UserInfo>
      <UserInfo>
        <DisplayName>Meredith Conaty</DisplayName>
        <AccountId>48</AccountId>
        <AccountType/>
      </UserInfo>
    </SharedWithUsers>
    <TaxCatchAll xmlns="260656ec-54b1-49be-9f82-95b5de8f08f7" xsi:nil="true"/>
    <lcf76f155ced4ddcb4097134ff3c332f xmlns="23b3f925-4b5d-49ab-b59f-8940b608eb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586F544B6E674D9E40EE140C711B18" ma:contentTypeVersion="17" ma:contentTypeDescription="Create a new document." ma:contentTypeScope="" ma:versionID="4d69c56317a025ff2a1af2c6d32dcbef">
  <xsd:schema xmlns:xsd="http://www.w3.org/2001/XMLSchema" xmlns:xs="http://www.w3.org/2001/XMLSchema" xmlns:p="http://schemas.microsoft.com/office/2006/metadata/properties" xmlns:ns2="23b3f925-4b5d-49ab-b59f-8940b608eba0" xmlns:ns3="260656ec-54b1-49be-9f82-95b5de8f08f7" targetNamespace="http://schemas.microsoft.com/office/2006/metadata/properties" ma:root="true" ma:fieldsID="07b621351b42b7928ca410d9e677543e" ns2:_="" ns3:_="">
    <xsd:import namespace="23b3f925-4b5d-49ab-b59f-8940b608eba0"/>
    <xsd:import namespace="260656ec-54b1-49be-9f82-95b5de8f08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3f925-4b5d-49ab-b59f-8940b608e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c19b7ab-705b-418e-95ba-5713b70c4f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0656ec-54b1-49be-9f82-95b5de8f08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d5b129-7fa7-488b-bea4-d2f8bba0e9ef}" ma:internalName="TaxCatchAll" ma:showField="CatchAllData" ma:web="260656ec-54b1-49be-9f82-95b5de8f08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CD959E-ABE4-43E8-AF1E-39F35668E972}"/>
</file>

<file path=customXml/itemProps2.xml><?xml version="1.0" encoding="utf-8"?>
<ds:datastoreItem xmlns:ds="http://schemas.openxmlformats.org/officeDocument/2006/customXml" ds:itemID="{A367811B-5FBD-4805-A226-E2A20C32E05F}"/>
</file>

<file path=customXml/itemProps3.xml><?xml version="1.0" encoding="utf-8"?>
<ds:datastoreItem xmlns:ds="http://schemas.openxmlformats.org/officeDocument/2006/customXml" ds:itemID="{DF821160-2A33-4D89-9546-B404E2B75E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ktaylor</dc:creator>
  <cp:keywords/>
  <dc:description/>
  <cp:lastModifiedBy/>
  <cp:revision/>
  <dcterms:created xsi:type="dcterms:W3CDTF">2005-10-20T15:08:33Z</dcterms:created>
  <dcterms:modified xsi:type="dcterms:W3CDTF">2022-09-14T03:17:19Z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0x010100D3586F544B6E674D9E40EE140C711B18</vt:lpwstr>
  </property>
  <property fmtid="{D5CDD505-2E9C-101B-9397-08002B2CF9AE}" pid="3" name="Order">
    <vt:r8>929800</vt:r8>
  </property>
  <property fmtid="{D5CDD505-2E9C-101B-9397-08002B2CF9AE}" pid="4" name="MediaServiceImageTags">
    <vt:lpwstr/>
  </property>
</Properties>
</file>